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8035" windowHeight="12105" activeTab="0"/>
  </bookViews>
  <sheets>
    <sheet name="申込書 (シングルス用) " sheetId="1" r:id="rId1"/>
    <sheet name="送付表・お手伝い" sheetId="2" r:id="rId2"/>
    <sheet name="データ" sheetId="3" state="hidden" r:id="rId3"/>
  </sheets>
  <externalReferences>
    <externalReference r:id="rId6"/>
  </externalReferences>
  <definedNames>
    <definedName name="_xlnm.Print_Area" localSheetId="0">'申込書 (シングルス用) '!$A$1:$J$38</definedName>
    <definedName name="_xlnm.Print_Area" localSheetId="1">'送付表・お手伝い'!$A$1:$Q$48</definedName>
  </definedNames>
  <calcPr fullCalcOnLoad="1"/>
</workbook>
</file>

<file path=xl/comments1.xml><?xml version="1.0" encoding="utf-8"?>
<comments xmlns="http://schemas.openxmlformats.org/spreadsheetml/2006/main">
  <authors>
    <author>作成者</author>
    <author>Takashima.Masaru</author>
  </authors>
  <commentList>
    <comment ref="C6" authorId="0">
      <text>
        <r>
          <rPr>
            <b/>
            <sz val="9"/>
            <rFont val="ＭＳ Ｐゴシック"/>
            <family val="3"/>
          </rPr>
          <t>実施種目名称をプルダウンメニューから選んでください。</t>
        </r>
      </text>
    </comment>
    <comment ref="D6" authorId="0">
      <text>
        <r>
          <rPr>
            <b/>
            <sz val="9"/>
            <rFont val="ＭＳ Ｐゴシック"/>
            <family val="3"/>
          </rPr>
          <t>姓名間に空白（全角）を入れてください。</t>
        </r>
        <r>
          <rPr>
            <sz val="9"/>
            <rFont val="ＭＳ Ｐゴシック"/>
            <family val="3"/>
          </rPr>
          <t xml:space="preserve">
</t>
        </r>
      </text>
    </comment>
    <comment ref="E6" authorId="0">
      <text>
        <r>
          <rPr>
            <b/>
            <sz val="9"/>
            <rFont val="ＭＳ Ｐゴシック"/>
            <family val="3"/>
          </rPr>
          <t>姓名間に空白（全角）を入れてください。</t>
        </r>
      </text>
    </comment>
    <comment ref="G6" authorId="0">
      <text>
        <r>
          <rPr>
            <b/>
            <sz val="9"/>
            <rFont val="MS P ゴシック"/>
            <family val="3"/>
          </rPr>
          <t>男・女をプルダウンメニューから選んで下さい</t>
        </r>
        <r>
          <rPr>
            <sz val="9"/>
            <rFont val="MS P ゴシック"/>
            <family val="3"/>
          </rPr>
          <t xml:space="preserve">
</t>
        </r>
      </text>
    </comment>
    <comment ref="H6" authorId="0">
      <text>
        <r>
          <rPr>
            <b/>
            <sz val="9"/>
            <rFont val="MS P ゴシック"/>
            <family val="3"/>
          </rPr>
          <t>学年をプルダウン　メニューから選んで下さい</t>
        </r>
        <r>
          <rPr>
            <sz val="9"/>
            <rFont val="MS P ゴシック"/>
            <family val="3"/>
          </rPr>
          <t xml:space="preserve">
</t>
        </r>
      </text>
    </comment>
    <comment ref="F3" authorId="1">
      <text>
        <r>
          <rPr>
            <b/>
            <sz val="9"/>
            <rFont val="ＭＳ Ｐゴシック"/>
            <family val="3"/>
          </rPr>
          <t>クラブの番号を入力してください。</t>
        </r>
        <r>
          <rPr>
            <sz val="9"/>
            <rFont val="ＭＳ Ｐゴシック"/>
            <family val="3"/>
          </rPr>
          <t xml:space="preserve">
</t>
        </r>
      </text>
    </comment>
    <comment ref="F6" authorId="1">
      <text>
        <r>
          <rPr>
            <b/>
            <sz val="9"/>
            <rFont val="ＭＳ Ｐゴシック"/>
            <family val="3"/>
          </rPr>
          <t>種目を選択すると自動で入力されます。</t>
        </r>
        <r>
          <rPr>
            <sz val="9"/>
            <rFont val="ＭＳ Ｐゴシック"/>
            <family val="3"/>
          </rPr>
          <t xml:space="preserve">
</t>
        </r>
      </text>
    </comment>
    <comment ref="C3" authorId="1">
      <text>
        <r>
          <rPr>
            <b/>
            <sz val="9"/>
            <rFont val="ＭＳ Ｐゴシック"/>
            <family val="3"/>
          </rPr>
          <t>右隣にクラブ番号を入力してください。</t>
        </r>
        <r>
          <rPr>
            <sz val="9"/>
            <rFont val="ＭＳ Ｐゴシック"/>
            <family val="3"/>
          </rPr>
          <t xml:space="preserve">
</t>
        </r>
      </text>
    </comment>
    <comment ref="L1" authorId="1">
      <text>
        <r>
          <rPr>
            <b/>
            <sz val="9"/>
            <rFont val="ＭＳ Ｐゴシック"/>
            <family val="3"/>
          </rPr>
          <t>ココは入力しないでください。</t>
        </r>
        <r>
          <rPr>
            <sz val="9"/>
            <rFont val="ＭＳ Ｐゴシック"/>
            <family val="3"/>
          </rPr>
          <t xml:space="preserve">
</t>
        </r>
      </text>
    </comment>
  </commentList>
</comments>
</file>

<file path=xl/sharedStrings.xml><?xml version="1.0" encoding="utf-8"?>
<sst xmlns="http://schemas.openxmlformats.org/spreadsheetml/2006/main" count="173" uniqueCount="163">
  <si>
    <t>団体名</t>
  </si>
  <si>
    <t>申込日</t>
  </si>
  <si>
    <t>番号</t>
  </si>
  <si>
    <t>種　　目</t>
  </si>
  <si>
    <t>氏　　　名</t>
  </si>
  <si>
    <t>ふりがな</t>
  </si>
  <si>
    <t>団体名</t>
  </si>
  <si>
    <t>性別</t>
  </si>
  <si>
    <t>学年</t>
  </si>
  <si>
    <t>種目</t>
  </si>
  <si>
    <t>リバースバドミントンクラブ</t>
  </si>
  <si>
    <t>羽島クラブ</t>
  </si>
  <si>
    <t>男　子</t>
  </si>
  <si>
    <t>女　子</t>
  </si>
  <si>
    <t>川島ジュニアバドミントンクラブ</t>
  </si>
  <si>
    <t>多治見ジュニアバドミントンクラブ</t>
  </si>
  <si>
    <t>池田町バドミントン少年団</t>
  </si>
  <si>
    <t>柳津バドミントンクラブ</t>
  </si>
  <si>
    <t>団 体 名</t>
  </si>
  <si>
    <t>電話：</t>
  </si>
  <si>
    <t>申  込      責任者</t>
  </si>
  <si>
    <t>携帯：</t>
  </si>
  <si>
    <t>参加申込数</t>
  </si>
  <si>
    <t>合　計</t>
  </si>
  <si>
    <t>参加費</t>
  </si>
  <si>
    <t>小計</t>
  </si>
  <si>
    <t>審判</t>
  </si>
  <si>
    <t>学生</t>
  </si>
  <si>
    <t>合計</t>
  </si>
  <si>
    <t>網掛け部分は、入力しないで下さい</t>
  </si>
  <si>
    <t>支払総額</t>
  </si>
  <si>
    <t>振込先</t>
  </si>
  <si>
    <t>記　　号</t>
  </si>
  <si>
    <t>番　　号</t>
  </si>
  <si>
    <t>振込先名</t>
  </si>
  <si>
    <t>小学生バドミントン杯大会運営委員会</t>
  </si>
  <si>
    <t>フリガナ</t>
  </si>
  <si>
    <t>銀 行 名</t>
  </si>
  <si>
    <t>ゆうちょ銀行</t>
  </si>
  <si>
    <t>店　　名</t>
  </si>
  <si>
    <t>二二八　（ 読み　ニニハチ ）</t>
  </si>
  <si>
    <t>店　　番</t>
  </si>
  <si>
    <t>預金種目</t>
  </si>
  <si>
    <t>普　通</t>
  </si>
  <si>
    <t>口座番号</t>
  </si>
  <si>
    <t>振込額</t>
  </si>
  <si>
    <t>振込日</t>
  </si>
  <si>
    <t>選手数</t>
  </si>
  <si>
    <t>振込人名義</t>
  </si>
  <si>
    <t>男</t>
  </si>
  <si>
    <t>女</t>
  </si>
  <si>
    <r>
      <t xml:space="preserve">《 </t>
    </r>
    <r>
      <rPr>
        <b/>
        <sz val="12"/>
        <color indexed="30"/>
        <rFont val="Meiryo UI"/>
        <family val="3"/>
      </rPr>
      <t xml:space="preserve">シングルス </t>
    </r>
    <r>
      <rPr>
        <b/>
        <sz val="12"/>
        <color indexed="8"/>
        <rFont val="Meiryo UI"/>
        <family val="3"/>
      </rPr>
      <t>》</t>
    </r>
  </si>
  <si>
    <t>の欄に記入してください。</t>
  </si>
  <si>
    <t>↓NGと出たら
確認してください</t>
  </si>
  <si>
    <t>保護者</t>
  </si>
  <si>
    <t>PCﾒｰﾙｱﾄﾞﾚｽ</t>
  </si>
  <si>
    <t>男　子</t>
  </si>
  <si>
    <t>女　子</t>
  </si>
  <si>
    <t>《　ゆうちょ銀行から振り込む場合　》</t>
  </si>
  <si>
    <t>※同一種目で２名以上参加する場合は、ランク順にご記入願います</t>
  </si>
  <si>
    <r>
      <t>※県・地区大会成績の記入があれば、作成の参考に致します。</t>
    </r>
    <r>
      <rPr>
        <b/>
        <sz val="12"/>
        <color indexed="8"/>
        <rFont val="Meiryo UI"/>
        <family val="3"/>
      </rPr>
      <t>任意記入です。</t>
    </r>
  </si>
  <si>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</si>
  <si>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</si>
  <si>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</si>
  <si>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</si>
  <si>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</si>
  <si>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</si>
  <si>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</si>
  <si>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</si>
  <si>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</si>
  <si>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</si>
  <si>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</si>
  <si>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</si>
  <si>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</si>
  <si>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</si>
  <si>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垂井ジュニアバドミントンクラブ</t>
  </si>
  <si>
    <t>本巣JBC</t>
  </si>
  <si>
    <t>垂井ＪＳＣ</t>
  </si>
  <si>
    <t>長森・日野スポーツクラブ　バドミントン部</t>
  </si>
  <si>
    <t>白鳥キッズＢ．Ｃ</t>
  </si>
  <si>
    <t>島ジュニアバドミントンクラブ</t>
  </si>
  <si>
    <t>びとう会</t>
  </si>
  <si>
    <t>岐阜市ＢＢＣ</t>
  </si>
  <si>
    <t>お手伝い</t>
  </si>
  <si>
    <t>２年</t>
  </si>
  <si>
    <t>１年</t>
  </si>
  <si>
    <t>幼稚園</t>
  </si>
  <si>
    <t>①２年生男子シングルス</t>
  </si>
  <si>
    <t>②１年生男子シングルス</t>
  </si>
  <si>
    <t>③２年生女子シングルス</t>
  </si>
  <si>
    <t>④１年生女子シングルス</t>
  </si>
  <si>
    <t>⑤幼稚園男女シングルス</t>
  </si>
  <si>
    <t>男女</t>
  </si>
  <si>
    <t>お手伝い</t>
  </si>
  <si>
    <t>Kojima</t>
  </si>
  <si>
    <t>リバース</t>
  </si>
  <si>
    <t>長森・日野</t>
  </si>
  <si>
    <t>シングルス</t>
  </si>
  <si>
    <t>大会送付表</t>
  </si>
  <si>
    <t>番号</t>
  </si>
  <si>
    <t>ショウガクセイバドミントンハイタイカイウンエイイインカイ</t>
  </si>
  <si>
    <t xml:space="preserve"> 《　ゆうちょ銀行以外の金融機関から振り込む場合　》</t>
  </si>
  <si>
    <t>　【注　：　振込金融機関によって口座番号等異なっていますのでご注意下さい】</t>
  </si>
  <si>
    <t>（振 込 人）
団体名・氏名</t>
  </si>
  <si>
    <t>振込時：振込人氏名と共に団体名を必ず記入の事
申込締切日までに振込みする事</t>
  </si>
  <si>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</si>
  <si>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</si>
  <si>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</si>
  <si>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</si>
  <si>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</si>
  <si>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</si>
  <si>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</si>
  <si>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</si>
  <si>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</si>
  <si>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</si>
  <si>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</si>
  <si>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</si>
  <si>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</si>
  <si>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</si>
  <si>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</si>
  <si>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</si>
  <si>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</si>
  <si>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</si>
  <si>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羽島</t>
  </si>
  <si>
    <t>本巣</t>
  </si>
  <si>
    <t>柳津</t>
  </si>
  <si>
    <t>白鳥</t>
  </si>
  <si>
    <t>島</t>
  </si>
  <si>
    <t>岐阜市</t>
  </si>
  <si>
    <t>可児</t>
  </si>
  <si>
    <t>精華</t>
  </si>
  <si>
    <t>荘川</t>
  </si>
  <si>
    <t>Impact</t>
  </si>
  <si>
    <t>HIDA</t>
  </si>
  <si>
    <t>KojimaBC</t>
  </si>
  <si>
    <t>可児ＢＣ</t>
  </si>
  <si>
    <t>精華スポーツクラブ</t>
  </si>
  <si>
    <t>荘川ジュニアバドミントンクラブ</t>
  </si>
  <si>
    <t>Team IMPACT</t>
  </si>
  <si>
    <t>HIDA.T.B.C</t>
  </si>
  <si>
    <t>第１回</t>
  </si>
  <si>
    <t>５・６年</t>
  </si>
  <si>
    <t>３・４年</t>
  </si>
  <si>
    <t>1・2年</t>
  </si>
  <si>
    <t>６年</t>
  </si>
  <si>
    <t>５年</t>
  </si>
  <si>
    <t>４年</t>
  </si>
  <si>
    <t>３年</t>
  </si>
  <si>
    <t>２年</t>
  </si>
  <si>
    <t>１年</t>
  </si>
  <si>
    <t>①５年・６年男子シングルス</t>
  </si>
  <si>
    <t>②３年・４年男子シングルス</t>
  </si>
  <si>
    <t>③１年・２年男子シングルス</t>
  </si>
  <si>
    <t>④５年・６年女子シングルス</t>
  </si>
  <si>
    <t>⑤３年・４年女子シングルス</t>
  </si>
  <si>
    <t>⑥１年・２年女子シングルス</t>
  </si>
  <si>
    <t>ニューフェイスバドミントン大会</t>
  </si>
  <si>
    <t>市・地区
大会等成績</t>
  </si>
  <si>
    <t>岐阜西</t>
  </si>
  <si>
    <t>岐阜西バドミントンクラブ</t>
  </si>
  <si>
    <t>⑦ 幼稚園男女</t>
  </si>
  <si>
    <t>幼稚園</t>
  </si>
  <si>
    <t>幼稚園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</si>
</sst>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年&quot;"/>
    <numFmt numFmtId="177" formatCode="00000000"/>
    <numFmt numFmtId="178" formatCode="&quot;(&quot;##########&quot;)&quot;"/>
    <numFmt numFmtId="179" formatCode="0_);[Red]\(0\)"/>
    <numFmt numFmtId="180" formatCode="m&quot;月&quot;d&quot;日&quot;;@"/>
    <numFmt numFmtId="181" formatCode="&quot;¥&quot;#,##0_);[Red]\(&quot;¥&quot;#,##0\)"/>
  </numFmts>
  <fonts count="71">
    <font>
      <sz val="11"/>
      <color theme="1"/>
      <name val="Calibri"/>
      <family val="3"/>
    </font>
    <font>
      <sz val="11"/>
      <color indexed="8"/>
      <name val="ＭＳ Ｐゴシック"/>
      <family val="3"/>
    </font>
    <font>
      <sz val="6"/>
      <name val="ＭＳ Ｐゴシック"/>
      <family val="3"/>
    </font>
    <font>
      <sz val="16"/>
      <name val="Meiryo UI"/>
      <family val="3"/>
    </font>
    <font>
      <sz val="11"/>
      <name val="Meiryo UI"/>
      <family val="3"/>
    </font>
    <font>
      <b/>
      <sz val="9"/>
      <name val="ＭＳ Ｐゴシック"/>
      <family val="3"/>
    </font>
    <font>
      <sz val="9"/>
      <name val="ＭＳ Ｐゴシック"/>
      <family val="3"/>
    </font>
    <font>
      <b/>
      <sz val="9"/>
      <name val="MS P ゴシック"/>
      <family val="3"/>
    </font>
    <font>
      <sz val="9"/>
      <name val="MS P ゴシック"/>
      <family val="3"/>
    </font>
    <font>
      <sz val="24"/>
      <name val="Meiryo UI"/>
      <family val="3"/>
    </font>
    <font>
      <sz val="28"/>
      <name val="Meiryo UI"/>
      <family val="3"/>
    </font>
    <font>
      <sz val="18"/>
      <name val="Meiryo UI"/>
      <family val="3"/>
    </font>
    <font>
      <sz val="9"/>
      <name val="Meiryo UI"/>
      <family val="3"/>
    </font>
    <font>
      <u val="single"/>
      <sz val="11"/>
      <color indexed="12"/>
      <name val="ＭＳ Ｐゴシック"/>
      <family val="3"/>
    </font>
    <font>
      <u val="single"/>
      <sz val="11"/>
      <color indexed="12"/>
      <name val="Meiryo UI"/>
      <family val="3"/>
    </font>
    <font>
      <b/>
      <sz val="14"/>
      <name val="Meiryo UI"/>
      <family val="3"/>
    </font>
    <font>
      <b/>
      <sz val="12"/>
      <name val="Meiryo UI"/>
      <family val="3"/>
    </font>
    <font>
      <b/>
      <sz val="16"/>
      <name val="Meiryo UI"/>
      <family val="3"/>
    </font>
    <font>
      <sz val="12"/>
      <name val="Meiryo UI"/>
      <family val="3"/>
    </font>
    <font>
      <sz val="11"/>
      <color indexed="8"/>
      <name val="Meiryo UI"/>
      <family val="3"/>
    </font>
    <font>
      <sz val="12"/>
      <color indexed="10"/>
      <name val="Meiryo UI"/>
      <family val="3"/>
    </font>
    <font>
      <sz val="16"/>
      <color indexed="8"/>
      <name val="Meiryo UI"/>
      <family val="3"/>
    </font>
    <font>
      <sz val="16"/>
      <name val="ＭＳ Ｐゴシック"/>
      <family val="3"/>
    </font>
    <font>
      <b/>
      <sz val="12"/>
      <color indexed="8"/>
      <name val="Meiryo UI"/>
      <family val="3"/>
    </font>
    <font>
      <sz val="12"/>
      <color indexed="8"/>
      <name val="Meiryo UI"/>
      <family val="3"/>
    </font>
    <font>
      <b/>
      <sz val="12"/>
      <color indexed="30"/>
      <name val="Meiryo UI"/>
      <family val="3"/>
    </font>
    <font>
      <sz val="11"/>
      <color indexed="9"/>
      <name val="ＭＳ Ｐゴシック"/>
      <family val="3"/>
    </font>
    <font>
      <sz val="11"/>
      <name val="ＭＳ Ｐゴシック"/>
      <family val="3"/>
    </font>
    <font>
      <b/>
      <sz val="12"/>
      <name val="ＭＳ Ｐゴシック"/>
      <family val="3"/>
    </font>
    <font>
      <b/>
      <sz val="20"/>
      <color indexed="8"/>
      <name val="HGS創英角ﾎﾟｯﾌﾟ体"/>
      <family val="3"/>
    </font>
    <font>
      <b/>
      <sz val="16"/>
      <name val="ＭＳ Ｐゴシック"/>
      <family val="3"/>
    </font>
    <font>
      <sz val="12"/>
      <color indexed="9"/>
      <name val="Meiryo UI"/>
      <family val="3"/>
    </font>
    <font>
      <sz val="10"/>
      <color indexed="8"/>
      <name val="Meiryo UI"/>
      <family val="3"/>
    </font>
    <font>
      <sz val="16"/>
      <color indexed="9"/>
      <name val="Meiryo UI"/>
      <family val="3"/>
    </font>
    <font>
      <sz val="11"/>
      <color indexed="9"/>
      <name val="Meiryo UI"/>
      <family val="3"/>
    </font>
    <font>
      <b/>
      <sz val="11"/>
      <color indexed="9"/>
      <name val="Meiryo UI"/>
      <family val="3"/>
    </font>
    <font>
      <b/>
      <sz val="12"/>
      <color indexed="9"/>
      <name val="Meiryo UI"/>
      <family val="3"/>
    </font>
    <font>
      <sz val="12"/>
      <color indexed="12"/>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mediumGray">
        <fgColor indexed="9"/>
        <bgColor indexed="9"/>
      </patternFill>
    </fill>
    <fill>
      <patternFill patternType="solid">
        <fgColor rgb="FFCCFFFF"/>
        <bgColor indexed="64"/>
      </patternFill>
    </fill>
    <fill>
      <patternFill patternType="gray0625">
        <fgColor indexed="47"/>
        <bgColor indexed="9"/>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top style="medium"/>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bottom/>
    </border>
    <border>
      <left style="medium"/>
      <right style="medium"/>
      <top style="thin"/>
      <bottom style="medium"/>
    </border>
    <border>
      <left/>
      <right/>
      <top style="medium"/>
      <bottom/>
    </border>
    <border>
      <left/>
      <right/>
      <top/>
      <bottom style="medium"/>
    </border>
    <border>
      <left style="medium"/>
      <right style="medium"/>
      <top/>
      <bottom style="thin"/>
    </border>
    <border>
      <left style="medium"/>
      <right>
        <color indexed="63"/>
      </right>
      <top>
        <color indexed="63"/>
      </top>
      <bottom>
        <color indexed="63"/>
      </bottom>
    </border>
    <border>
      <left style="medium"/>
      <right style="medium"/>
      <top style="thin"/>
      <bottom>
        <color indexed="63"/>
      </bottom>
    </border>
    <border>
      <left/>
      <right/>
      <top style="thin"/>
      <bottom style="thin"/>
    </border>
    <border>
      <left/>
      <right>
        <color indexed="63"/>
      </right>
      <top/>
      <bottom style="double"/>
    </border>
    <border>
      <left/>
      <right/>
      <top style="medium"/>
      <bottom style="medium"/>
    </border>
    <border>
      <left>
        <color indexed="63"/>
      </left>
      <right style="thin"/>
      <top style="medium"/>
      <bottom>
        <color indexed="63"/>
      </bottom>
    </border>
    <border>
      <left style="thin"/>
      <right style="medium"/>
      <top style="medium"/>
      <bottom/>
    </border>
    <border>
      <left style="medium"/>
      <right style="thin"/>
      <top style="medium"/>
      <bottom/>
    </border>
    <border>
      <left style="thin"/>
      <right>
        <color indexed="63"/>
      </right>
      <top style="medium"/>
      <bottom>
        <color indexed="63"/>
      </bottom>
    </border>
    <border>
      <left style="medium"/>
      <right>
        <color indexed="63"/>
      </right>
      <top style="medium"/>
      <bottom style="medium"/>
    </border>
    <border>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right/>
      <top/>
      <bottom style="thin"/>
    </border>
    <border>
      <left>
        <color indexed="63"/>
      </left>
      <right style="thin"/>
      <top>
        <color indexed="63"/>
      </top>
      <bottom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right style="thin"/>
      <top style="thin"/>
      <bottom/>
    </border>
    <border>
      <left/>
      <right style="thin"/>
      <top/>
      <bottom style="medium"/>
    </border>
    <border>
      <left style="thin"/>
      <right style="thin"/>
      <top style="medium"/>
      <bottom/>
    </border>
    <border>
      <left style="thin"/>
      <right style="thin"/>
      <top/>
      <bottom style="medium"/>
    </border>
    <border>
      <left style="thin"/>
      <right style="medium"/>
      <top/>
      <bottom style="medium"/>
    </border>
    <border>
      <left style="medium"/>
      <right/>
      <top style="thin"/>
      <bottom/>
    </border>
    <border>
      <left/>
      <right/>
      <top style="thin"/>
      <bottom/>
    </border>
    <border>
      <left style="medium"/>
      <right>
        <color indexed="63"/>
      </right>
      <top>
        <color indexed="63"/>
      </top>
      <bottom style="medium"/>
    </border>
    <border>
      <left style="medium"/>
      <right style="thin"/>
      <top/>
      <bottom style="medium"/>
    </border>
    <border>
      <left>
        <color indexed="63"/>
      </left>
      <right style="medium"/>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1" fillId="0" borderId="0">
      <alignment vertical="center"/>
      <protection/>
    </xf>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68" fillId="0" borderId="0">
      <alignment vertical="center"/>
      <protection/>
    </xf>
    <xf numFmtId="0" fontId="27" fillId="0" borderId="0">
      <alignment vertical="center"/>
      <protection/>
    </xf>
    <xf numFmtId="0" fontId="69" fillId="31" borderId="0" applyNumberFormat="0" applyBorder="0" applyAlignment="0" applyProtection="0"/>
  </cellStyleXfs>
  <cellXfs count="191">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0" xfId="62" applyFont="1">
      <alignment vertical="center"/>
      <protection/>
    </xf>
    <xf numFmtId="0" fontId="15" fillId="32" borderId="10" xfId="62" applyFont="1" applyFill="1" applyBorder="1" applyAlignment="1">
      <alignment horizontal="center" vertical="center"/>
      <protection/>
    </xf>
    <xf numFmtId="0" fontId="17" fillId="32" borderId="10" xfId="62" applyFont="1" applyFill="1" applyBorder="1" applyAlignment="1">
      <alignment horizontal="center" vertical="center"/>
      <protection/>
    </xf>
    <xf numFmtId="0" fontId="19" fillId="0" borderId="0" xfId="62" applyFont="1" applyBorder="1">
      <alignment vertical="center"/>
      <protection/>
    </xf>
    <xf numFmtId="0" fontId="16" fillId="0" borderId="10" xfId="62" applyNumberFormat="1" applyFont="1" applyBorder="1" applyAlignment="1">
      <alignment horizontal="center" vertical="center"/>
      <protection/>
    </xf>
    <xf numFmtId="0" fontId="19" fillId="0" borderId="0" xfId="62" applyFont="1" applyAlignment="1">
      <alignment horizontal="center" vertical="center"/>
      <protection/>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3" fillId="0" borderId="10" xfId="62" applyFont="1" applyBorder="1" applyAlignment="1">
      <alignment horizontal="center" vertical="center"/>
      <protection/>
    </xf>
    <xf numFmtId="0" fontId="23" fillId="0" borderId="10" xfId="62" applyFont="1" applyBorder="1" applyAlignment="1">
      <alignment horizontal="center" vertical="center" wrapText="1"/>
      <protection/>
    </xf>
    <xf numFmtId="0" fontId="23" fillId="0" borderId="10" xfId="62" applyNumberFormat="1" applyFont="1" applyBorder="1" applyAlignment="1">
      <alignment horizontal="center" vertical="center" wrapText="1"/>
      <protection/>
    </xf>
    <xf numFmtId="0" fontId="23" fillId="0" borderId="0" xfId="62" applyFont="1">
      <alignment vertical="center"/>
      <protection/>
    </xf>
    <xf numFmtId="0" fontId="23" fillId="0" borderId="0" xfId="62" applyFont="1" applyAlignment="1">
      <alignment vertical="center"/>
      <protection/>
    </xf>
    <xf numFmtId="0" fontId="23" fillId="33" borderId="0" xfId="62" applyFont="1" applyFill="1" applyAlignment="1">
      <alignment vertical="center"/>
      <protection/>
    </xf>
    <xf numFmtId="0" fontId="23" fillId="33" borderId="0" xfId="62" applyFont="1" applyFill="1">
      <alignment vertical="center"/>
      <protection/>
    </xf>
    <xf numFmtId="0" fontId="16" fillId="33" borderId="0" xfId="0" applyFont="1" applyFill="1" applyAlignment="1">
      <alignment vertical="center"/>
    </xf>
    <xf numFmtId="0" fontId="23" fillId="0" borderId="0" xfId="62" applyFont="1" applyAlignment="1">
      <alignment horizontal="center" vertical="center"/>
      <protection/>
    </xf>
    <xf numFmtId="0" fontId="24" fillId="0" borderId="0" xfId="62" applyFont="1">
      <alignment vertical="center"/>
      <protection/>
    </xf>
    <xf numFmtId="0" fontId="24" fillId="0" borderId="0" xfId="62" applyFont="1" applyAlignment="1">
      <alignment horizontal="center" vertical="center"/>
      <protection/>
    </xf>
    <xf numFmtId="0" fontId="24" fillId="0" borderId="0" xfId="62" applyFont="1" applyAlignment="1">
      <alignment horizontal="right" vertical="center"/>
      <protection/>
    </xf>
    <xf numFmtId="0" fontId="24" fillId="33" borderId="0" xfId="62" applyFont="1" applyFill="1">
      <alignment vertical="center"/>
      <protection/>
    </xf>
    <xf numFmtId="0" fontId="18" fillId="33" borderId="0" xfId="0" applyFont="1" applyFill="1" applyAlignment="1">
      <alignment vertical="center"/>
    </xf>
    <xf numFmtId="0" fontId="24" fillId="0" borderId="12" xfId="62" applyFont="1" applyBorder="1">
      <alignment vertical="center"/>
      <protection/>
    </xf>
    <xf numFmtId="0" fontId="24" fillId="0" borderId="0" xfId="62" applyFont="1" applyAlignment="1">
      <alignment vertical="center" shrinkToFit="1"/>
      <protection/>
    </xf>
    <xf numFmtId="0" fontId="18" fillId="33" borderId="13" xfId="0" applyFont="1" applyFill="1" applyBorder="1" applyAlignment="1">
      <alignment vertical="center"/>
    </xf>
    <xf numFmtId="0" fontId="18" fillId="33" borderId="14" xfId="0" applyFont="1" applyFill="1" applyBorder="1" applyAlignment="1">
      <alignment vertical="center"/>
    </xf>
    <xf numFmtId="0" fontId="24" fillId="33" borderId="0" xfId="62" applyFont="1" applyFill="1">
      <alignment vertical="center"/>
      <protection/>
    </xf>
    <xf numFmtId="0" fontId="18" fillId="33" borderId="15" xfId="0" applyFont="1" applyFill="1" applyBorder="1" applyAlignment="1">
      <alignment vertical="center"/>
    </xf>
    <xf numFmtId="0" fontId="18" fillId="33" borderId="16" xfId="0" applyFont="1" applyFill="1" applyBorder="1" applyAlignment="1">
      <alignment vertical="center"/>
    </xf>
    <xf numFmtId="0" fontId="24" fillId="33" borderId="0" xfId="62" applyFont="1" applyFill="1" applyAlignment="1">
      <alignment horizontal="center" vertical="center"/>
      <protection/>
    </xf>
    <xf numFmtId="0" fontId="24" fillId="0" borderId="0" xfId="62" applyFont="1">
      <alignment vertical="center"/>
      <protection/>
    </xf>
    <xf numFmtId="0" fontId="18" fillId="33" borderId="17" xfId="0" applyFont="1" applyFill="1" applyBorder="1" applyAlignment="1">
      <alignment vertical="center"/>
    </xf>
    <xf numFmtId="0" fontId="18" fillId="33" borderId="16" xfId="0" applyFont="1" applyFill="1" applyBorder="1" applyAlignment="1">
      <alignment vertical="center"/>
    </xf>
    <xf numFmtId="0" fontId="18" fillId="33" borderId="16" xfId="0" applyFont="1" applyFill="1" applyBorder="1" applyAlignment="1">
      <alignment vertical="center" shrinkToFit="1"/>
    </xf>
    <xf numFmtId="0" fontId="18" fillId="33" borderId="18" xfId="0" applyFont="1" applyFill="1" applyBorder="1" applyAlignment="1">
      <alignment vertical="center"/>
    </xf>
    <xf numFmtId="0" fontId="24" fillId="0" borderId="0" xfId="62" applyFont="1" applyAlignment="1">
      <alignment horizontal="left" vertical="center"/>
      <protection/>
    </xf>
    <xf numFmtId="0" fontId="26" fillId="0" borderId="0" xfId="0" applyFont="1" applyBorder="1" applyAlignment="1">
      <alignment vertical="center"/>
    </xf>
    <xf numFmtId="0" fontId="24" fillId="33" borderId="0" xfId="62" applyFont="1" applyFill="1" applyAlignment="1">
      <alignment vertical="center" wrapText="1"/>
      <protection/>
    </xf>
    <xf numFmtId="0" fontId="4" fillId="33" borderId="0" xfId="0" applyFont="1" applyFill="1" applyAlignment="1">
      <alignment vertical="center"/>
    </xf>
    <xf numFmtId="0" fontId="4"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wrapText="1"/>
    </xf>
    <xf numFmtId="0" fontId="22" fillId="32" borderId="0" xfId="0" applyNumberFormat="1" applyFont="1" applyFill="1" applyAlignment="1">
      <alignment horizontal="right" vertical="center"/>
    </xf>
    <xf numFmtId="0" fontId="9" fillId="32" borderId="0" xfId="0" applyFont="1" applyFill="1" applyAlignment="1">
      <alignment vertical="center"/>
    </xf>
    <xf numFmtId="0" fontId="3" fillId="32" borderId="0" xfId="0" applyFont="1" applyFill="1" applyAlignment="1">
      <alignment horizontal="center" vertical="center"/>
    </xf>
    <xf numFmtId="0" fontId="3" fillId="32" borderId="0" xfId="0" applyFont="1" applyFill="1" applyAlignment="1">
      <alignment horizontal="left" vertical="center"/>
    </xf>
    <xf numFmtId="0" fontId="9" fillId="32" borderId="0" xfId="0" applyFont="1" applyFill="1" applyAlignment="1">
      <alignment horizontal="left" vertical="center"/>
    </xf>
    <xf numFmtId="0" fontId="12" fillId="32" borderId="0" xfId="0" applyFont="1" applyFill="1" applyAlignment="1">
      <alignment horizontal="right" vertical="center"/>
    </xf>
    <xf numFmtId="0" fontId="12" fillId="32" borderId="0" xfId="0" applyFont="1" applyFill="1" applyBorder="1" applyAlignment="1">
      <alignment horizontal="right" vertical="center"/>
    </xf>
    <xf numFmtId="0" fontId="11" fillId="32" borderId="19" xfId="0" applyFont="1" applyFill="1" applyBorder="1" applyAlignment="1">
      <alignment vertical="center" wrapText="1"/>
    </xf>
    <xf numFmtId="0" fontId="11" fillId="32" borderId="0" xfId="0" applyFont="1" applyFill="1" applyBorder="1" applyAlignment="1">
      <alignment horizontal="center" vertical="center" wrapText="1"/>
    </xf>
    <xf numFmtId="0" fontId="12" fillId="32" borderId="0" xfId="0" applyFont="1" applyFill="1" applyBorder="1" applyAlignment="1">
      <alignment vertical="center"/>
    </xf>
    <xf numFmtId="0" fontId="11" fillId="32" borderId="0" xfId="0" applyFont="1" applyFill="1" applyBorder="1" applyAlignment="1">
      <alignment vertical="center" wrapText="1"/>
    </xf>
    <xf numFmtId="0" fontId="4" fillId="32" borderId="0" xfId="0" applyFont="1" applyFill="1" applyBorder="1" applyAlignment="1">
      <alignment horizontal="right" vertical="center"/>
    </xf>
    <xf numFmtId="0" fontId="4" fillId="32" borderId="20" xfId="0" applyFont="1" applyFill="1" applyBorder="1" applyAlignment="1">
      <alignment vertical="center"/>
    </xf>
    <xf numFmtId="0" fontId="4" fillId="32" borderId="0" xfId="0" applyFont="1" applyFill="1" applyBorder="1" applyAlignment="1">
      <alignment vertical="center"/>
    </xf>
    <xf numFmtId="0" fontId="18" fillId="32" borderId="0" xfId="0" applyFont="1" applyFill="1" applyAlignment="1">
      <alignment vertical="center"/>
    </xf>
    <xf numFmtId="0" fontId="18" fillId="34" borderId="0" xfId="0" applyFont="1" applyFill="1" applyAlignment="1">
      <alignment vertical="center"/>
    </xf>
    <xf numFmtId="0" fontId="20" fillId="32" borderId="0" xfId="0" applyFont="1" applyFill="1" applyBorder="1" applyAlignment="1">
      <alignment horizontal="center" vertical="center" wrapText="1"/>
    </xf>
    <xf numFmtId="0" fontId="16" fillId="32" borderId="0" xfId="0" applyFont="1" applyFill="1" applyBorder="1" applyAlignment="1">
      <alignment horizontal="center" vertical="center"/>
    </xf>
    <xf numFmtId="0" fontId="10" fillId="32" borderId="0" xfId="0" applyFont="1" applyFill="1" applyBorder="1" applyAlignment="1">
      <alignment vertical="center"/>
    </xf>
    <xf numFmtId="0" fontId="18" fillId="32" borderId="0" xfId="0" applyFont="1" applyFill="1" applyAlignment="1">
      <alignment vertical="center"/>
    </xf>
    <xf numFmtId="0" fontId="18" fillId="32" borderId="0" xfId="0" applyFont="1" applyFill="1" applyAlignment="1">
      <alignment horizontal="right" vertical="center"/>
    </xf>
    <xf numFmtId="0" fontId="4" fillId="32" borderId="0" xfId="0" applyFont="1" applyFill="1" applyAlignment="1">
      <alignment horizontal="center" vertical="center"/>
    </xf>
    <xf numFmtId="0" fontId="4" fillId="0" borderId="0" xfId="0" applyFont="1" applyFill="1" applyAlignment="1">
      <alignment vertical="center"/>
    </xf>
    <xf numFmtId="0" fontId="24" fillId="33" borderId="0" xfId="62" applyFont="1" applyFill="1" applyBorder="1" applyAlignment="1">
      <alignment horizontal="center" vertical="center"/>
      <protection/>
    </xf>
    <xf numFmtId="176" fontId="24" fillId="33" borderId="0" xfId="62" applyNumberFormat="1" applyFont="1" applyFill="1" applyBorder="1" applyAlignment="1">
      <alignment horizontal="center" vertical="center"/>
      <protection/>
    </xf>
    <xf numFmtId="0" fontId="0" fillId="33" borderId="0" xfId="0" applyFill="1" applyBorder="1" applyAlignment="1">
      <alignment vertical="center"/>
    </xf>
    <xf numFmtId="0" fontId="20" fillId="0" borderId="0" xfId="62" applyFont="1">
      <alignment vertical="center"/>
      <protection/>
    </xf>
    <xf numFmtId="0" fontId="18" fillId="33" borderId="21" xfId="0" applyFont="1" applyFill="1" applyBorder="1" applyAlignment="1">
      <alignment vertical="center"/>
    </xf>
    <xf numFmtId="0" fontId="10" fillId="32" borderId="22" xfId="0" applyFont="1" applyFill="1" applyBorder="1" applyAlignment="1">
      <alignment vertical="center"/>
    </xf>
    <xf numFmtId="0" fontId="16" fillId="32" borderId="10" xfId="0" applyFont="1" applyFill="1" applyBorder="1" applyAlignment="1">
      <alignment horizontal="center" vertical="center"/>
    </xf>
    <xf numFmtId="0" fontId="19" fillId="0" borderId="10" xfId="0" applyFont="1" applyBorder="1" applyAlignment="1">
      <alignment vertical="center"/>
    </xf>
    <xf numFmtId="181" fontId="19" fillId="0" borderId="10" xfId="0" applyNumberFormat="1" applyFont="1" applyBorder="1" applyAlignment="1">
      <alignment vertical="center"/>
    </xf>
    <xf numFmtId="180" fontId="19" fillId="0" borderId="10" xfId="0" applyNumberFormat="1" applyFont="1" applyBorder="1" applyAlignment="1">
      <alignment vertical="center"/>
    </xf>
    <xf numFmtId="179" fontId="19" fillId="0" borderId="10" xfId="0" applyNumberFormat="1" applyFont="1" applyBorder="1" applyAlignment="1">
      <alignment vertical="center"/>
    </xf>
    <xf numFmtId="0" fontId="32" fillId="0" borderId="0" xfId="62" applyFont="1">
      <alignment vertical="center"/>
      <protection/>
    </xf>
    <xf numFmtId="0" fontId="24" fillId="0" borderId="10" xfId="62" applyFont="1" applyBorder="1" applyAlignment="1">
      <alignment horizontal="center" vertical="center"/>
      <protection/>
    </xf>
    <xf numFmtId="0" fontId="31" fillId="0" borderId="0" xfId="62" applyFont="1" applyAlignment="1" applyProtection="1">
      <alignment horizontal="right" vertical="center"/>
      <protection locked="0"/>
    </xf>
    <xf numFmtId="0" fontId="18" fillId="33" borderId="23" xfId="0" applyFont="1" applyFill="1" applyBorder="1" applyAlignment="1">
      <alignment vertical="center"/>
    </xf>
    <xf numFmtId="0" fontId="34" fillId="32" borderId="0" xfId="0" applyFont="1" applyFill="1" applyBorder="1" applyAlignment="1">
      <alignment vertical="center"/>
    </xf>
    <xf numFmtId="0" fontId="31" fillId="32" borderId="0" xfId="0" applyFont="1" applyFill="1" applyBorder="1" applyAlignment="1">
      <alignment horizontal="center" vertical="center"/>
    </xf>
    <xf numFmtId="0" fontId="35" fillId="32" borderId="0" xfId="0" applyFont="1" applyFill="1" applyAlignment="1">
      <alignment vertical="center"/>
    </xf>
    <xf numFmtId="0" fontId="37" fillId="32" borderId="0" xfId="0" applyFont="1" applyFill="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14" fontId="24" fillId="35" borderId="0" xfId="62" applyNumberFormat="1" applyFont="1" applyFill="1" applyAlignment="1" applyProtection="1">
      <alignment horizontal="center" vertical="center"/>
      <protection locked="0"/>
    </xf>
    <xf numFmtId="0" fontId="24" fillId="35" borderId="10" xfId="62" applyFont="1" applyFill="1" applyBorder="1" applyAlignment="1" applyProtection="1">
      <alignment vertical="center"/>
      <protection locked="0"/>
    </xf>
    <xf numFmtId="49" fontId="24" fillId="35" borderId="10" xfId="62" applyNumberFormat="1" applyFont="1" applyFill="1" applyBorder="1" applyAlignment="1" applyProtection="1">
      <alignment horizontal="center" vertical="center" shrinkToFit="1"/>
      <protection locked="0"/>
    </xf>
    <xf numFmtId="0" fontId="24" fillId="35" borderId="10" xfId="62" applyNumberFormat="1" applyFont="1" applyFill="1" applyBorder="1" applyAlignment="1" applyProtection="1">
      <alignment horizontal="left" vertical="center" shrinkToFit="1"/>
      <protection/>
    </xf>
    <xf numFmtId="176" fontId="24" fillId="35" borderId="10" xfId="62" applyNumberFormat="1" applyFont="1" applyFill="1" applyBorder="1" applyAlignment="1" applyProtection="1">
      <alignment horizontal="center" vertical="center"/>
      <protection locked="0"/>
    </xf>
    <xf numFmtId="178" fontId="24" fillId="35" borderId="10" xfId="62" applyNumberFormat="1" applyFont="1" applyFill="1" applyBorder="1" applyAlignment="1" applyProtection="1">
      <alignment horizontal="center" vertical="center"/>
      <protection locked="0"/>
    </xf>
    <xf numFmtId="178" fontId="24" fillId="35" borderId="10" xfId="62" applyNumberFormat="1" applyFont="1" applyFill="1" applyBorder="1" applyAlignment="1" applyProtection="1">
      <alignment horizontal="distributed" vertical="center"/>
      <protection locked="0"/>
    </xf>
    <xf numFmtId="0" fontId="24" fillId="35" borderId="10" xfId="62" applyFont="1" applyFill="1" applyBorder="1" applyAlignment="1" applyProtection="1">
      <alignment horizontal="center" vertical="center"/>
      <protection locked="0"/>
    </xf>
    <xf numFmtId="0" fontId="28" fillId="35" borderId="10" xfId="63" applyFont="1" applyFill="1" applyBorder="1" applyAlignment="1">
      <alignment vertical="center"/>
      <protection/>
    </xf>
    <xf numFmtId="0" fontId="23" fillId="35" borderId="0" xfId="62" applyFont="1" applyFill="1" applyAlignment="1">
      <alignment horizontal="center" vertical="center"/>
      <protection/>
    </xf>
    <xf numFmtId="0" fontId="24" fillId="33" borderId="0" xfId="62" applyFont="1" applyFill="1" applyAlignment="1">
      <alignment horizontal="center" vertical="center"/>
      <protection/>
    </xf>
    <xf numFmtId="0" fontId="29" fillId="0" borderId="0" xfId="62" applyFont="1" applyAlignment="1">
      <alignment horizontal="center" vertical="center"/>
      <protection/>
    </xf>
    <xf numFmtId="0" fontId="24" fillId="0" borderId="0" xfId="62" applyFont="1" applyBorder="1" applyAlignment="1">
      <alignment horizontal="center" vertical="center"/>
      <protection/>
    </xf>
    <xf numFmtId="0" fontId="23" fillId="0" borderId="11" xfId="62" applyFont="1" applyBorder="1" applyAlignment="1">
      <alignment horizontal="center" vertical="center"/>
      <protection/>
    </xf>
    <xf numFmtId="0" fontId="23" fillId="0" borderId="24" xfId="62" applyFont="1" applyBorder="1" applyAlignment="1">
      <alignment horizontal="center" vertical="center"/>
      <protection/>
    </xf>
    <xf numFmtId="0" fontId="21" fillId="35" borderId="25" xfId="62" applyFont="1" applyFill="1" applyBorder="1" applyAlignment="1">
      <alignment horizontal="center" vertical="center"/>
      <protection/>
    </xf>
    <xf numFmtId="0" fontId="14" fillId="35" borderId="20" xfId="44" applyFont="1" applyFill="1" applyBorder="1" applyAlignment="1" applyProtection="1">
      <alignment horizontal="right" vertical="center"/>
      <protection locked="0"/>
    </xf>
    <xf numFmtId="0" fontId="4" fillId="35" borderId="20" xfId="0" applyFont="1" applyFill="1" applyBorder="1" applyAlignment="1" applyProtection="1">
      <alignment horizontal="right" vertical="center"/>
      <protection locked="0"/>
    </xf>
    <xf numFmtId="0" fontId="4" fillId="32" borderId="0"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20" xfId="0" applyFont="1" applyFill="1" applyBorder="1" applyAlignment="1">
      <alignment horizontal="center" vertical="center"/>
    </xf>
    <xf numFmtId="0" fontId="12" fillId="35" borderId="20" xfId="0" applyFont="1" applyFill="1" applyBorder="1" applyAlignment="1" applyProtection="1">
      <alignment horizontal="center" vertical="center"/>
      <protection locked="0"/>
    </xf>
    <xf numFmtId="0" fontId="12" fillId="35" borderId="26" xfId="0" applyFont="1" applyFill="1" applyBorder="1" applyAlignment="1" applyProtection="1">
      <alignment horizontal="center" vertical="center"/>
      <protection locked="0"/>
    </xf>
    <xf numFmtId="0" fontId="18" fillId="32" borderId="27" xfId="0" applyFont="1" applyFill="1" applyBorder="1" applyAlignment="1">
      <alignment horizontal="center" vertical="center"/>
    </xf>
    <xf numFmtId="0" fontId="18" fillId="32" borderId="19" xfId="0" applyFont="1" applyFill="1" applyBorder="1" applyAlignment="1">
      <alignment horizontal="center" vertical="center"/>
    </xf>
    <xf numFmtId="0" fontId="18" fillId="32" borderId="28" xfId="0" applyFont="1" applyFill="1" applyBorder="1" applyAlignment="1">
      <alignment horizontal="center" vertical="center"/>
    </xf>
    <xf numFmtId="0" fontId="16" fillId="32" borderId="29" xfId="0" applyFont="1" applyFill="1" applyBorder="1" applyAlignment="1">
      <alignment horizontal="center" vertical="center"/>
    </xf>
    <xf numFmtId="0" fontId="16" fillId="32" borderId="30" xfId="0" applyFont="1" applyFill="1" applyBorder="1" applyAlignment="1">
      <alignment horizontal="center" vertical="center"/>
    </xf>
    <xf numFmtId="0" fontId="16" fillId="32" borderId="31" xfId="0" applyFont="1" applyFill="1" applyBorder="1" applyAlignment="1">
      <alignment horizontal="center" vertical="center"/>
    </xf>
    <xf numFmtId="0" fontId="16" fillId="32" borderId="32" xfId="0" applyFont="1" applyFill="1" applyBorder="1" applyAlignment="1">
      <alignment horizontal="center" vertical="center"/>
    </xf>
    <xf numFmtId="0" fontId="16" fillId="32" borderId="33" xfId="0" applyFont="1" applyFill="1" applyBorder="1" applyAlignment="1">
      <alignment horizontal="center" vertical="center"/>
    </xf>
    <xf numFmtId="0" fontId="16" fillId="32" borderId="34" xfId="0" applyFont="1" applyFill="1" applyBorder="1" applyAlignment="1">
      <alignment horizontal="center" vertical="center"/>
    </xf>
    <xf numFmtId="0" fontId="16" fillId="32" borderId="35" xfId="0" applyFont="1" applyFill="1" applyBorder="1" applyAlignment="1">
      <alignment horizontal="center" vertical="center"/>
    </xf>
    <xf numFmtId="0" fontId="16" fillId="32" borderId="19" xfId="0" applyFont="1" applyFill="1" applyBorder="1" applyAlignment="1">
      <alignment horizontal="center" vertical="center"/>
    </xf>
    <xf numFmtId="0" fontId="16" fillId="32" borderId="15" xfId="0" applyFont="1" applyFill="1" applyBorder="1" applyAlignment="1">
      <alignment horizontal="center" vertical="center"/>
    </xf>
    <xf numFmtId="0" fontId="16" fillId="32" borderId="36" xfId="0" applyFont="1" applyFill="1" applyBorder="1" applyAlignment="1">
      <alignment horizontal="center" vertical="center"/>
    </xf>
    <xf numFmtId="179" fontId="18" fillId="36" borderId="35" xfId="0" applyNumberFormat="1" applyFont="1" applyFill="1" applyBorder="1" applyAlignment="1">
      <alignment horizontal="center" vertical="center"/>
    </xf>
    <xf numFmtId="179" fontId="18" fillId="36" borderId="27" xfId="0" applyNumberFormat="1" applyFont="1" applyFill="1" applyBorder="1" applyAlignment="1">
      <alignment horizontal="center" vertical="center"/>
    </xf>
    <xf numFmtId="179" fontId="18" fillId="36" borderId="15" xfId="0" applyNumberFormat="1" applyFont="1" applyFill="1" applyBorder="1" applyAlignment="1">
      <alignment horizontal="center" vertical="center"/>
    </xf>
    <xf numFmtId="179" fontId="18" fillId="36" borderId="37" xfId="0" applyNumberFormat="1" applyFont="1" applyFill="1" applyBorder="1" applyAlignment="1">
      <alignment horizontal="center" vertical="center"/>
    </xf>
    <xf numFmtId="179" fontId="18" fillId="36" borderId="30" xfId="0" applyNumberFormat="1" applyFont="1" applyFill="1" applyBorder="1" applyAlignment="1">
      <alignment horizontal="center" vertical="center"/>
    </xf>
    <xf numFmtId="179" fontId="18" fillId="36" borderId="38" xfId="0" applyNumberFormat="1" applyFont="1" applyFill="1" applyBorder="1" applyAlignment="1">
      <alignment horizontal="center" vertical="center"/>
    </xf>
    <xf numFmtId="179" fontId="18" fillId="36" borderId="39" xfId="0" applyNumberFormat="1" applyFont="1" applyFill="1" applyBorder="1" applyAlignment="1">
      <alignment horizontal="center" vertical="center"/>
    </xf>
    <xf numFmtId="179" fontId="18" fillId="36" borderId="40" xfId="0" applyNumberFormat="1" applyFont="1" applyFill="1" applyBorder="1" applyAlignment="1">
      <alignment horizontal="center" vertical="center"/>
    </xf>
    <xf numFmtId="179" fontId="18" fillId="36" borderId="41" xfId="0" applyNumberFormat="1" applyFont="1" applyFill="1" applyBorder="1" applyAlignment="1">
      <alignment horizontal="center" vertical="center"/>
    </xf>
    <xf numFmtId="179" fontId="18" fillId="36" borderId="42" xfId="0" applyNumberFormat="1" applyFont="1" applyFill="1" applyBorder="1" applyAlignment="1">
      <alignment horizontal="center" vertical="center"/>
    </xf>
    <xf numFmtId="179" fontId="18" fillId="36" borderId="43" xfId="0" applyNumberFormat="1" applyFont="1" applyFill="1" applyBorder="1" applyAlignment="1">
      <alignment horizontal="center" vertical="center"/>
    </xf>
    <xf numFmtId="179" fontId="18" fillId="36" borderId="44" xfId="0" applyNumberFormat="1" applyFont="1" applyFill="1" applyBorder="1" applyAlignment="1">
      <alignment horizontal="center" vertical="center"/>
    </xf>
    <xf numFmtId="179" fontId="18" fillId="36" borderId="45" xfId="0" applyNumberFormat="1" applyFont="1" applyFill="1" applyBorder="1" applyAlignment="1">
      <alignment horizontal="center" vertical="center"/>
    </xf>
    <xf numFmtId="0" fontId="3" fillId="32" borderId="0" xfId="0" applyNumberFormat="1" applyFont="1" applyFill="1" applyAlignment="1">
      <alignment horizontal="center" vertical="center" wrapText="1"/>
    </xf>
    <xf numFmtId="0" fontId="30" fillId="32" borderId="0" xfId="0" applyFont="1" applyFill="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horizontal="right" vertical="center"/>
    </xf>
    <xf numFmtId="0" fontId="4" fillId="32" borderId="0" xfId="0" applyFont="1" applyFill="1" applyBorder="1" applyAlignment="1">
      <alignment horizontal="center" vertical="center" wrapText="1"/>
    </xf>
    <xf numFmtId="0" fontId="11" fillId="35" borderId="19" xfId="0" applyFont="1" applyFill="1" applyBorder="1" applyAlignment="1" applyProtection="1">
      <alignment vertical="center" wrapText="1"/>
      <protection locked="0"/>
    </xf>
    <xf numFmtId="0" fontId="11" fillId="35" borderId="20" xfId="0" applyFont="1" applyFill="1" applyBorder="1" applyAlignment="1" applyProtection="1">
      <alignment vertical="center" wrapText="1"/>
      <protection locked="0"/>
    </xf>
    <xf numFmtId="181" fontId="18" fillId="36" borderId="46" xfId="0" applyNumberFormat="1" applyFont="1" applyFill="1" applyBorder="1" applyAlignment="1">
      <alignment horizontal="center" vertical="center"/>
    </xf>
    <xf numFmtId="181" fontId="18" fillId="36" borderId="28" xfId="0" applyNumberFormat="1" applyFont="1" applyFill="1" applyBorder="1" applyAlignment="1">
      <alignment horizontal="center" vertical="center"/>
    </xf>
    <xf numFmtId="181" fontId="18" fillId="36" borderId="47" xfId="0" applyNumberFormat="1" applyFont="1" applyFill="1" applyBorder="1" applyAlignment="1">
      <alignment horizontal="center" vertical="center"/>
    </xf>
    <xf numFmtId="181" fontId="18" fillId="36" borderId="48" xfId="0" applyNumberFormat="1" applyFont="1" applyFill="1" applyBorder="1" applyAlignment="1">
      <alignment horizontal="center" vertical="center"/>
    </xf>
    <xf numFmtId="0" fontId="16" fillId="32" borderId="49" xfId="0" applyFont="1" applyFill="1" applyBorder="1" applyAlignment="1">
      <alignment horizontal="center" vertical="center"/>
    </xf>
    <xf numFmtId="0" fontId="16" fillId="32" borderId="50" xfId="0" applyFont="1" applyFill="1" applyBorder="1" applyAlignment="1">
      <alignment horizontal="center" vertical="center"/>
    </xf>
    <xf numFmtId="0" fontId="16" fillId="32" borderId="51" xfId="0" applyFont="1" applyFill="1" applyBorder="1" applyAlignment="1">
      <alignment horizontal="center" vertical="center"/>
    </xf>
    <xf numFmtId="0" fontId="16" fillId="32" borderId="20" xfId="0" applyFont="1" applyFill="1" applyBorder="1" applyAlignment="1">
      <alignment horizontal="center" vertical="center"/>
    </xf>
    <xf numFmtId="179" fontId="18" fillId="36" borderId="49" xfId="0" applyNumberFormat="1" applyFont="1" applyFill="1" applyBorder="1" applyAlignment="1">
      <alignment horizontal="center" vertical="center"/>
    </xf>
    <xf numFmtId="179" fontId="18" fillId="36" borderId="51" xfId="0" applyNumberFormat="1" applyFont="1" applyFill="1" applyBorder="1" applyAlignment="1">
      <alignment horizontal="center" vertical="center"/>
    </xf>
    <xf numFmtId="0" fontId="31" fillId="37" borderId="19" xfId="0" applyFont="1" applyFill="1" applyBorder="1" applyAlignment="1">
      <alignment horizontal="center" vertical="center"/>
    </xf>
    <xf numFmtId="0" fontId="31" fillId="37" borderId="0" xfId="0" applyFont="1" applyFill="1" applyBorder="1" applyAlignment="1">
      <alignment horizontal="center" vertical="center"/>
    </xf>
    <xf numFmtId="5" fontId="16" fillId="36" borderId="35" xfId="0" applyNumberFormat="1" applyFont="1" applyFill="1" applyBorder="1" applyAlignment="1">
      <alignment horizontal="center" vertical="center"/>
    </xf>
    <xf numFmtId="5" fontId="16" fillId="36" borderId="38" xfId="0" applyNumberFormat="1" applyFont="1" applyFill="1" applyBorder="1" applyAlignment="1">
      <alignment horizontal="center" vertical="center"/>
    </xf>
    <xf numFmtId="5" fontId="16" fillId="36" borderId="22" xfId="0" applyNumberFormat="1" applyFont="1" applyFill="1" applyBorder="1" applyAlignment="1">
      <alignment horizontal="center" vertical="center"/>
    </xf>
    <xf numFmtId="5" fontId="16" fillId="36" borderId="40" xfId="0" applyNumberFormat="1" applyFont="1" applyFill="1" applyBorder="1" applyAlignment="1">
      <alignment horizontal="center" vertical="center"/>
    </xf>
    <xf numFmtId="5" fontId="16" fillId="36" borderId="51" xfId="0" applyNumberFormat="1" applyFont="1" applyFill="1" applyBorder="1" applyAlignment="1">
      <alignment horizontal="center" vertical="center"/>
    </xf>
    <xf numFmtId="5" fontId="16" fillId="36" borderId="42" xfId="0" applyNumberFormat="1" applyFont="1" applyFill="1" applyBorder="1" applyAlignment="1">
      <alignment horizontal="center" vertical="center"/>
    </xf>
    <xf numFmtId="5" fontId="18" fillId="36" borderId="35" xfId="0" applyNumberFormat="1" applyFont="1" applyFill="1" applyBorder="1" applyAlignment="1">
      <alignment horizontal="center" vertical="center"/>
    </xf>
    <xf numFmtId="5" fontId="18" fillId="36" borderId="19" xfId="0" applyNumberFormat="1" applyFont="1" applyFill="1" applyBorder="1" applyAlignment="1">
      <alignment horizontal="center" vertical="center"/>
    </xf>
    <xf numFmtId="5" fontId="18" fillId="36" borderId="38" xfId="0" applyNumberFormat="1" applyFont="1" applyFill="1" applyBorder="1" applyAlignment="1">
      <alignment horizontal="center" vertical="center"/>
    </xf>
    <xf numFmtId="5" fontId="18" fillId="36" borderId="22" xfId="0" applyNumberFormat="1" applyFont="1" applyFill="1" applyBorder="1" applyAlignment="1">
      <alignment horizontal="center" vertical="center"/>
    </xf>
    <xf numFmtId="5" fontId="18" fillId="36" borderId="0" xfId="0" applyNumberFormat="1" applyFont="1" applyFill="1" applyBorder="1" applyAlignment="1">
      <alignment horizontal="center" vertical="center"/>
    </xf>
    <xf numFmtId="5" fontId="18" fillId="36" borderId="40" xfId="0" applyNumberFormat="1" applyFont="1" applyFill="1" applyBorder="1" applyAlignment="1">
      <alignment horizontal="center" vertical="center"/>
    </xf>
    <xf numFmtId="5" fontId="18" fillId="36" borderId="51" xfId="0" applyNumberFormat="1" applyFont="1" applyFill="1" applyBorder="1" applyAlignment="1">
      <alignment horizontal="center" vertical="center"/>
    </xf>
    <xf numFmtId="5" fontId="18" fillId="36" borderId="20" xfId="0" applyNumberFormat="1" applyFont="1" applyFill="1" applyBorder="1" applyAlignment="1">
      <alignment horizontal="center" vertical="center"/>
    </xf>
    <xf numFmtId="5" fontId="18" fillId="36" borderId="42" xfId="0" applyNumberFormat="1" applyFont="1" applyFill="1" applyBorder="1" applyAlignment="1">
      <alignment horizontal="center" vertical="center"/>
    </xf>
    <xf numFmtId="0" fontId="33" fillId="32" borderId="0" xfId="0" applyFont="1" applyFill="1" applyBorder="1" applyAlignment="1">
      <alignment horizontal="left" vertical="center"/>
    </xf>
    <xf numFmtId="0" fontId="31" fillId="32" borderId="0" xfId="0" applyFont="1" applyFill="1" applyBorder="1" applyAlignment="1">
      <alignment horizontal="center" vertical="center"/>
    </xf>
    <xf numFmtId="0" fontId="31" fillId="32" borderId="0" xfId="0" applyFont="1" applyFill="1" applyBorder="1" applyAlignment="1">
      <alignment horizontal="left" vertical="center" indent="1"/>
    </xf>
    <xf numFmtId="0" fontId="36" fillId="32" borderId="0" xfId="0" applyFont="1" applyFill="1" applyBorder="1" applyAlignment="1">
      <alignment horizontal="center" vertical="center" wrapText="1"/>
    </xf>
    <xf numFmtId="0" fontId="36" fillId="0" borderId="0" xfId="0" applyFont="1" applyFill="1" applyBorder="1" applyAlignment="1" applyProtection="1">
      <alignment horizontal="center" vertical="center" wrapText="1"/>
      <protection locked="0"/>
    </xf>
    <xf numFmtId="0" fontId="31" fillId="32" borderId="0" xfId="0" applyFont="1" applyFill="1" applyBorder="1" applyAlignment="1">
      <alignment horizontal="center" vertical="center" wrapText="1"/>
    </xf>
    <xf numFmtId="0" fontId="16" fillId="32" borderId="46" xfId="0" applyFont="1" applyFill="1" applyBorder="1" applyAlignment="1">
      <alignment horizontal="center" vertical="center"/>
    </xf>
    <xf numFmtId="0" fontId="16" fillId="32" borderId="52" xfId="0" applyFont="1" applyFill="1" applyBorder="1" applyAlignment="1">
      <alignment horizontal="center" vertical="center"/>
    </xf>
    <xf numFmtId="0" fontId="16" fillId="32" borderId="47" xfId="0" applyFont="1" applyFill="1" applyBorder="1" applyAlignment="1">
      <alignment horizontal="center" vertical="center"/>
    </xf>
    <xf numFmtId="0" fontId="18" fillId="32" borderId="31" xfId="0" applyFont="1" applyFill="1" applyBorder="1" applyAlignment="1">
      <alignment horizontal="center" vertical="center"/>
    </xf>
    <xf numFmtId="0" fontId="18" fillId="32" borderId="34" xfId="0" applyFont="1" applyFill="1" applyBorder="1" applyAlignment="1">
      <alignment horizontal="center" vertical="center"/>
    </xf>
    <xf numFmtId="179" fontId="18" fillId="36" borderId="22" xfId="0" applyNumberFormat="1" applyFont="1" applyFill="1" applyBorder="1" applyAlignment="1">
      <alignment horizontal="center" vertical="center"/>
    </xf>
    <xf numFmtId="179" fontId="18" fillId="36" borderId="53" xfId="0" applyNumberFormat="1" applyFont="1" applyFill="1" applyBorder="1" applyAlignment="1">
      <alignment horizontal="center" vertical="center"/>
    </xf>
    <xf numFmtId="179" fontId="18" fillId="36" borderId="12" xfId="0" applyNumberFormat="1" applyFont="1" applyFill="1" applyBorder="1" applyAlignment="1">
      <alignment horizontal="center" vertical="center"/>
    </xf>
    <xf numFmtId="0" fontId="19" fillId="0" borderId="0" xfId="62" applyFont="1">
      <alignment vertical="center"/>
      <protection/>
    </xf>
    <xf numFmtId="0" fontId="15" fillId="32" borderId="1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7">
    <dxf>
      <fill>
        <patternFill>
          <fgColor indexed="64"/>
          <bgColor indexed="26"/>
        </patternFill>
      </fill>
    </dxf>
    <dxf>
      <fill>
        <patternFill>
          <fgColor indexed="64"/>
          <bgColor indexed="26"/>
        </patternFill>
      </fill>
    </dxf>
    <dxf>
      <font>
        <color rgb="FFFF0000"/>
      </font>
    </dxf>
    <dxf>
      <font>
        <color rgb="FFFF0000"/>
      </font>
      <fill>
        <patternFill patternType="none">
          <bgColor indexed="65"/>
        </patternFill>
      </fill>
    </dxf>
    <dxf>
      <font>
        <color rgb="FFFF0000"/>
      </font>
      <fill>
        <patternFill patternType="none">
          <bgColor indexed="65"/>
        </patternFill>
      </fill>
      <border/>
    </dxf>
    <dxf>
      <font>
        <color rgb="FFFF0000"/>
      </font>
      <border/>
    </dxf>
    <dxf>
      <fill>
        <gradientFill degree="90">
          <stop position="0">
            <color rgb="FFFFFFCC"/>
          </stop>
          <stop position="0.5">
            <color theme="0"/>
          </stop>
          <stop position="1">
            <color rgb="FFFFFFCC"/>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96;&#12489;&#12511;&#12531;&#12488;&#12531;\&#30003;&#36796;&#26360;\&#30003;&#36796;&#26360;30\&#19977;&#23696;&#12539;&#26716;&#20117;&#12539;&#39321;&#24029;etc\&#19977;&#23696;\&#12496;&#12489;&#26479;&#30003;&#36796;&#26360;&#65288;&#21152;&#34276;&#20316;&#65289;\&#30003;&#36796;&#26360;&#12480;&#12502;&#12523;&#1247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ダブルス用) "/>
      <sheetName val="送付表・役員"/>
      <sheetName val="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3"/>
  <sheetViews>
    <sheetView tabSelected="1" zoomScaleSheetLayoutView="115" zoomScalePageLayoutView="0" workbookViewId="0" topLeftCell="A1">
      <selection activeCell="E12" sqref="E12"/>
    </sheetView>
  </sheetViews>
  <sheetFormatPr defaultColWidth="9.140625" defaultRowHeight="15"/>
  <cols>
    <col min="1" max="1" width="1.421875" style="35" customWidth="1"/>
    <col min="2" max="2" width="7.7109375" style="35" bestFit="1" customWidth="1"/>
    <col min="3" max="3" width="24.57421875" style="35" customWidth="1"/>
    <col min="4" max="4" width="20.28125" style="35" customWidth="1"/>
    <col min="5" max="5" width="22.00390625" style="35" customWidth="1"/>
    <col min="6" max="6" width="5.7109375" style="35" customWidth="1"/>
    <col min="7" max="7" width="8.00390625" style="35" customWidth="1"/>
    <col min="8" max="8" width="9.140625" style="35" customWidth="1"/>
    <col min="9" max="9" width="14.140625" style="35" bestFit="1" customWidth="1"/>
    <col min="10" max="10" width="4.421875" style="35" customWidth="1"/>
    <col min="11" max="11" width="14.57421875" style="31" customWidth="1"/>
    <col min="12" max="13" width="11.57421875" style="31" customWidth="1"/>
    <col min="14" max="14" width="6.57421875" style="31" customWidth="1"/>
    <col min="15" max="17" width="2.57421875" style="31" customWidth="1"/>
    <col min="18" max="18" width="5.28125" style="26" bestFit="1" customWidth="1"/>
    <col min="19" max="19" width="11.8515625" style="26" bestFit="1" customWidth="1"/>
    <col min="20" max="20" width="35.8515625" style="26" bestFit="1" customWidth="1"/>
    <col min="21" max="35" width="9.00390625" style="31" customWidth="1"/>
    <col min="36" max="16384" width="9.00390625" style="35" customWidth="1"/>
  </cols>
  <sheetData>
    <row r="1" spans="2:35" s="16" customFormat="1" ht="30" customHeight="1">
      <c r="B1" s="103" t="str">
        <f>+L1&amp;"　ニューフェイスバドミントン大会　　申込書"</f>
        <v>第１回　ニューフェイスバドミントン大会　　申込書</v>
      </c>
      <c r="C1" s="103"/>
      <c r="D1" s="103"/>
      <c r="E1" s="103"/>
      <c r="F1" s="103"/>
      <c r="G1" s="103"/>
      <c r="H1" s="103"/>
      <c r="I1" s="103"/>
      <c r="J1" s="103"/>
      <c r="K1" s="18"/>
      <c r="L1" s="101" t="s">
        <v>140</v>
      </c>
      <c r="M1" s="19"/>
      <c r="N1" s="100"/>
      <c r="O1" s="25" t="s">
        <v>52</v>
      </c>
      <c r="P1" s="19"/>
      <c r="Q1" s="19"/>
      <c r="R1" s="20"/>
      <c r="S1" s="20"/>
      <c r="T1" s="20"/>
      <c r="U1" s="19"/>
      <c r="V1" s="19"/>
      <c r="W1" s="19"/>
      <c r="X1" s="19"/>
      <c r="Y1" s="19"/>
      <c r="Z1" s="19"/>
      <c r="AA1" s="19"/>
      <c r="AB1" s="19"/>
      <c r="AC1" s="19"/>
      <c r="AD1" s="19"/>
      <c r="AE1" s="19"/>
      <c r="AF1" s="19"/>
      <c r="AG1" s="19"/>
      <c r="AH1" s="19"/>
      <c r="AI1" s="19"/>
    </row>
    <row r="2" spans="4:35" s="16" customFormat="1" ht="16.5">
      <c r="D2" s="21"/>
      <c r="E2" s="21"/>
      <c r="F2" s="21" t="s">
        <v>99</v>
      </c>
      <c r="G2" s="21"/>
      <c r="H2" s="21"/>
      <c r="I2" s="17"/>
      <c r="J2" s="17"/>
      <c r="K2" s="18"/>
      <c r="L2" s="19"/>
      <c r="M2" s="19"/>
      <c r="N2" s="19"/>
      <c r="O2" s="19"/>
      <c r="P2" s="19"/>
      <c r="Q2" s="19"/>
      <c r="R2" s="20"/>
      <c r="S2" s="20"/>
      <c r="T2" s="20"/>
      <c r="U2" s="19"/>
      <c r="V2" s="19"/>
      <c r="W2" s="19"/>
      <c r="X2" s="19"/>
      <c r="Y2" s="19"/>
      <c r="Z2" s="19"/>
      <c r="AA2" s="19"/>
      <c r="AB2" s="19"/>
      <c r="AC2" s="19"/>
      <c r="AD2" s="19"/>
      <c r="AE2" s="19"/>
      <c r="AF2" s="19"/>
      <c r="AG2" s="19"/>
      <c r="AH2" s="19"/>
      <c r="AI2" s="19"/>
    </row>
    <row r="3" spans="2:35" s="22" customFormat="1" ht="30" customHeight="1" thickBot="1">
      <c r="B3" s="23" t="s">
        <v>0</v>
      </c>
      <c r="C3" s="107">
        <f>IF($F$3="","",VLOOKUP($F$3,$R$5:$T$43,3))</f>
      </c>
      <c r="D3" s="107"/>
      <c r="E3" s="107"/>
      <c r="F3" s="84"/>
      <c r="H3" s="22" t="s">
        <v>1</v>
      </c>
      <c r="I3" s="92"/>
      <c r="K3" s="25"/>
      <c r="L3" s="31" t="s">
        <v>9</v>
      </c>
      <c r="M3" s="25"/>
      <c r="N3" s="25"/>
      <c r="O3" s="25"/>
      <c r="P3" s="25"/>
      <c r="Q3" s="25"/>
      <c r="R3" s="26"/>
      <c r="S3" s="26"/>
      <c r="T3" s="26"/>
      <c r="U3" s="25"/>
      <c r="V3" s="25"/>
      <c r="W3" s="25"/>
      <c r="X3" s="25"/>
      <c r="Y3" s="25"/>
      <c r="Z3" s="25"/>
      <c r="AA3" s="25"/>
      <c r="AB3" s="25"/>
      <c r="AC3" s="25"/>
      <c r="AD3" s="25"/>
      <c r="AE3" s="25"/>
      <c r="AF3" s="25"/>
      <c r="AG3" s="25"/>
      <c r="AH3" s="25"/>
      <c r="AI3" s="25"/>
    </row>
    <row r="4" spans="5:35" s="22" customFormat="1" ht="18" thickBot="1" thickTop="1">
      <c r="E4" s="24"/>
      <c r="F4" s="24"/>
      <c r="G4" s="104"/>
      <c r="H4" s="104"/>
      <c r="K4" s="25"/>
      <c r="L4" s="25" t="s">
        <v>150</v>
      </c>
      <c r="M4" s="34"/>
      <c r="N4" s="102">
        <f aca="true" t="shared" si="0" ref="N4:N10">COUNTIF(C$7:C$36,L4)</f>
        <v>0</v>
      </c>
      <c r="O4" s="25"/>
      <c r="P4" s="25"/>
      <c r="Q4" s="25"/>
      <c r="R4" s="26" t="s">
        <v>99</v>
      </c>
      <c r="S4" s="26"/>
      <c r="T4" s="26"/>
      <c r="U4" s="25"/>
      <c r="V4" s="25"/>
      <c r="W4" s="25"/>
      <c r="X4" s="25"/>
      <c r="Y4" s="25"/>
      <c r="Z4" s="25"/>
      <c r="AA4" s="25"/>
      <c r="AB4" s="25"/>
      <c r="AC4" s="25"/>
      <c r="AD4" s="25"/>
      <c r="AE4" s="25"/>
      <c r="AF4" s="25"/>
      <c r="AG4" s="25"/>
      <c r="AH4" s="25"/>
      <c r="AI4" s="25"/>
    </row>
    <row r="5" spans="2:35" s="22" customFormat="1" ht="30" customHeight="1">
      <c r="B5" s="105" t="s">
        <v>51</v>
      </c>
      <c r="C5" s="106"/>
      <c r="D5" s="27"/>
      <c r="G5" s="28"/>
      <c r="K5" s="25"/>
      <c r="L5" s="25" t="s">
        <v>151</v>
      </c>
      <c r="M5" s="31"/>
      <c r="N5" s="102">
        <f t="shared" si="0"/>
        <v>0</v>
      </c>
      <c r="O5" s="25"/>
      <c r="P5" s="25"/>
      <c r="Q5" s="25"/>
      <c r="R5" s="29">
        <f>ROW()-4</f>
        <v>1</v>
      </c>
      <c r="S5" s="30" t="s">
        <v>94</v>
      </c>
      <c r="T5" s="30" t="s">
        <v>134</v>
      </c>
      <c r="U5" s="25"/>
      <c r="V5" s="25"/>
      <c r="W5" s="25"/>
      <c r="X5" s="25"/>
      <c r="Y5" s="25"/>
      <c r="Z5" s="25"/>
      <c r="AA5" s="25"/>
      <c r="AB5" s="25"/>
      <c r="AC5" s="25"/>
      <c r="AD5" s="25"/>
      <c r="AE5" s="25"/>
      <c r="AF5" s="25"/>
      <c r="AG5" s="25"/>
      <c r="AH5" s="25"/>
      <c r="AI5" s="25"/>
    </row>
    <row r="6" spans="2:35" s="23" customFormat="1" ht="42" customHeight="1">
      <c r="B6" s="13" t="s">
        <v>2</v>
      </c>
      <c r="C6" s="13" t="s">
        <v>3</v>
      </c>
      <c r="D6" s="14" t="s">
        <v>4</v>
      </c>
      <c r="E6" s="14" t="s">
        <v>5</v>
      </c>
      <c r="F6" s="15" t="s">
        <v>6</v>
      </c>
      <c r="G6" s="14" t="s">
        <v>7</v>
      </c>
      <c r="H6" s="13" t="s">
        <v>8</v>
      </c>
      <c r="I6" s="14" t="s">
        <v>157</v>
      </c>
      <c r="K6" s="42" t="s">
        <v>53</v>
      </c>
      <c r="L6" s="25" t="s">
        <v>152</v>
      </c>
      <c r="M6" s="34"/>
      <c r="N6" s="102">
        <f t="shared" si="0"/>
        <v>0</v>
      </c>
      <c r="O6" s="25"/>
      <c r="P6" s="25"/>
      <c r="Q6" s="25"/>
      <c r="R6" s="32">
        <f aca="true" t="shared" si="1" ref="R6:R40">ROW()-4</f>
        <v>2</v>
      </c>
      <c r="S6" s="33" t="s">
        <v>105</v>
      </c>
      <c r="T6" s="33" t="s">
        <v>16</v>
      </c>
      <c r="U6" s="34"/>
      <c r="V6" s="34"/>
      <c r="W6" s="34"/>
      <c r="X6" s="34"/>
      <c r="Y6" s="34"/>
      <c r="Z6" s="34"/>
      <c r="AA6" s="34"/>
      <c r="AB6" s="34"/>
      <c r="AC6" s="34"/>
      <c r="AD6" s="34"/>
      <c r="AE6" s="34"/>
      <c r="AF6" s="34"/>
      <c r="AG6" s="34"/>
      <c r="AH6" s="34"/>
      <c r="AI6" s="34"/>
    </row>
    <row r="7" spans="1:20" ht="24" customHeight="1">
      <c r="A7" s="22"/>
      <c r="B7" s="83">
        <v>1</v>
      </c>
      <c r="C7" s="93"/>
      <c r="D7" s="94"/>
      <c r="E7" s="94"/>
      <c r="F7" s="95">
        <f aca="true" t="shared" si="2" ref="F7:F36">IF(C7="","",IF($F$3="","",VLOOKUP($F$3,$R$5:$T$43,2)))</f>
      </c>
      <c r="G7" s="94"/>
      <c r="H7" s="96"/>
      <c r="I7" s="97"/>
      <c r="J7" s="41"/>
      <c r="K7" s="73">
        <f>IF(C7="","",IF(COUNTIF(C7,"*"&amp;G7&amp;"*"),"","性別NG")&amp;IF(COUNTIF(C7,"*"&amp;H7&amp;"*"),"","・学年NG"))</f>
      </c>
      <c r="L7" s="25" t="s">
        <v>153</v>
      </c>
      <c r="N7" s="102">
        <f t="shared" si="0"/>
        <v>0</v>
      </c>
      <c r="O7" s="25"/>
      <c r="P7" s="25"/>
      <c r="Q7" s="25"/>
      <c r="R7" s="32">
        <f t="shared" si="1"/>
        <v>3</v>
      </c>
      <c r="S7" s="33" t="s">
        <v>106</v>
      </c>
      <c r="T7" s="33" t="s">
        <v>61</v>
      </c>
    </row>
    <row r="8" spans="1:20" ht="24" customHeight="1">
      <c r="A8" s="22"/>
      <c r="B8" s="83">
        <v>2</v>
      </c>
      <c r="C8" s="93"/>
      <c r="D8" s="94"/>
      <c r="E8" s="94"/>
      <c r="F8" s="95">
        <f t="shared" si="2"/>
      </c>
      <c r="G8" s="94"/>
      <c r="H8" s="96"/>
      <c r="I8" s="97"/>
      <c r="J8" s="41"/>
      <c r="K8" s="73">
        <f aca="true" t="shared" si="3" ref="K8:K36">IF(C8="","",IF(COUNTIF(C8,"*"&amp;G8&amp;"*"),"","性別NG")&amp;IF(COUNTIF(C8,"*"&amp;H8&amp;"*"),"","・学年NG"))</f>
      </c>
      <c r="L8" s="25" t="s">
        <v>154</v>
      </c>
      <c r="N8" s="102">
        <f t="shared" si="0"/>
        <v>0</v>
      </c>
      <c r="R8" s="32">
        <f t="shared" si="1"/>
        <v>4</v>
      </c>
      <c r="S8" s="33" t="s">
        <v>107</v>
      </c>
      <c r="T8" s="33" t="s">
        <v>62</v>
      </c>
    </row>
    <row r="9" spans="1:20" ht="24" customHeight="1">
      <c r="A9" s="22"/>
      <c r="B9" s="83">
        <v>3</v>
      </c>
      <c r="C9" s="93"/>
      <c r="D9" s="94"/>
      <c r="E9" s="94"/>
      <c r="F9" s="95">
        <f t="shared" si="2"/>
      </c>
      <c r="G9" s="94"/>
      <c r="H9" s="96"/>
      <c r="I9" s="97"/>
      <c r="J9" s="41"/>
      <c r="K9" s="73">
        <f t="shared" si="3"/>
      </c>
      <c r="L9" s="25" t="s">
        <v>155</v>
      </c>
      <c r="N9" s="102">
        <f t="shared" si="0"/>
        <v>0</v>
      </c>
      <c r="R9" s="32">
        <f t="shared" si="1"/>
        <v>5</v>
      </c>
      <c r="S9" s="33" t="s">
        <v>108</v>
      </c>
      <c r="T9" s="36" t="s">
        <v>63</v>
      </c>
    </row>
    <row r="10" spans="1:20" ht="24" customHeight="1">
      <c r="A10" s="22"/>
      <c r="B10" s="83">
        <v>4</v>
      </c>
      <c r="C10" s="93"/>
      <c r="D10" s="94"/>
      <c r="E10" s="94"/>
      <c r="F10" s="95">
        <f t="shared" si="2"/>
      </c>
      <c r="G10" s="94"/>
      <c r="H10" s="96"/>
      <c r="I10" s="97"/>
      <c r="J10" s="41"/>
      <c r="K10" s="73">
        <f t="shared" si="3"/>
      </c>
      <c r="L10" s="25" t="s">
        <v>160</v>
      </c>
      <c r="N10" s="102">
        <f t="shared" si="0"/>
        <v>0</v>
      </c>
      <c r="R10" s="32">
        <f t="shared" si="1"/>
        <v>6</v>
      </c>
      <c r="S10" s="33" t="s">
        <v>109</v>
      </c>
      <c r="T10" s="33" t="s">
        <v>64</v>
      </c>
    </row>
    <row r="11" spans="1:20" ht="24" customHeight="1">
      <c r="A11" s="22"/>
      <c r="B11" s="83">
        <v>5</v>
      </c>
      <c r="C11" s="93"/>
      <c r="D11" s="94"/>
      <c r="E11" s="94"/>
      <c r="F11" s="95">
        <f t="shared" si="2"/>
      </c>
      <c r="G11" s="94"/>
      <c r="H11" s="96"/>
      <c r="I11" s="97"/>
      <c r="J11" s="41"/>
      <c r="K11" s="73">
        <f t="shared" si="3"/>
      </c>
      <c r="N11" s="102"/>
      <c r="R11" s="32">
        <f t="shared" si="1"/>
        <v>7</v>
      </c>
      <c r="S11" s="33" t="s">
        <v>110</v>
      </c>
      <c r="T11" s="37" t="s">
        <v>65</v>
      </c>
    </row>
    <row r="12" spans="1:20" ht="24" customHeight="1">
      <c r="A12" s="22"/>
      <c r="B12" s="83">
        <v>6</v>
      </c>
      <c r="C12" s="93"/>
      <c r="D12" s="94"/>
      <c r="E12" s="94"/>
      <c r="F12" s="95">
        <f t="shared" si="2"/>
      </c>
      <c r="G12" s="94"/>
      <c r="H12" s="96"/>
      <c r="I12" s="97"/>
      <c r="J12" s="41"/>
      <c r="K12" s="73">
        <f t="shared" si="3"/>
      </c>
      <c r="M12" s="34" t="s">
        <v>49</v>
      </c>
      <c r="N12" s="102">
        <f>COUNTIF(G$7:G$36,M12)</f>
        <v>0</v>
      </c>
      <c r="R12" s="32">
        <f t="shared" si="1"/>
        <v>8</v>
      </c>
      <c r="S12" s="33" t="s">
        <v>111</v>
      </c>
      <c r="T12" s="33" t="s">
        <v>66</v>
      </c>
    </row>
    <row r="13" spans="1:20" ht="24" customHeight="1">
      <c r="A13" s="22"/>
      <c r="B13" s="83">
        <v>7</v>
      </c>
      <c r="C13" s="93"/>
      <c r="D13" s="94"/>
      <c r="E13" s="94"/>
      <c r="F13" s="95">
        <f t="shared" si="2"/>
      </c>
      <c r="G13" s="94"/>
      <c r="H13" s="96"/>
      <c r="I13" s="97"/>
      <c r="J13" s="41"/>
      <c r="K13" s="73">
        <f t="shared" si="3"/>
      </c>
      <c r="M13" s="71" t="s">
        <v>50</v>
      </c>
      <c r="N13" s="102">
        <f>COUNTIF(G$7:G$36,M13)</f>
        <v>0</v>
      </c>
      <c r="R13" s="32">
        <f t="shared" si="1"/>
        <v>9</v>
      </c>
      <c r="S13" s="33" t="s">
        <v>112</v>
      </c>
      <c r="T13" s="33" t="s">
        <v>67</v>
      </c>
    </row>
    <row r="14" spans="1:20" ht="24" customHeight="1">
      <c r="A14" s="22"/>
      <c r="B14" s="83">
        <v>8</v>
      </c>
      <c r="C14" s="93"/>
      <c r="D14" s="94"/>
      <c r="E14" s="94"/>
      <c r="F14" s="95">
        <f t="shared" si="2"/>
      </c>
      <c r="G14" s="94"/>
      <c r="H14" s="96"/>
      <c r="I14" s="97"/>
      <c r="J14" s="41"/>
      <c r="K14" s="73">
        <f t="shared" si="3"/>
      </c>
      <c r="M14" s="72" t="s">
        <v>144</v>
      </c>
      <c r="N14" s="102">
        <f aca="true" t="shared" si="4" ref="N14:N20">COUNTIF(H$7:H$36,M14)</f>
        <v>0</v>
      </c>
      <c r="R14" s="32">
        <f t="shared" si="1"/>
        <v>10</v>
      </c>
      <c r="S14" s="33" t="s">
        <v>113</v>
      </c>
      <c r="T14" s="33" t="s">
        <v>68</v>
      </c>
    </row>
    <row r="15" spans="1:20" ht="24" customHeight="1">
      <c r="A15" s="22"/>
      <c r="B15" s="83">
        <v>9</v>
      </c>
      <c r="C15" s="93"/>
      <c r="D15" s="94"/>
      <c r="E15" s="94"/>
      <c r="F15" s="95">
        <f t="shared" si="2"/>
      </c>
      <c r="G15" s="94"/>
      <c r="H15" s="96"/>
      <c r="I15" s="97"/>
      <c r="J15" s="41"/>
      <c r="K15" s="73">
        <f t="shared" si="3"/>
      </c>
      <c r="M15" s="72" t="s">
        <v>145</v>
      </c>
      <c r="N15" s="102">
        <f t="shared" si="4"/>
        <v>0</v>
      </c>
      <c r="R15" s="32">
        <f t="shared" si="1"/>
        <v>11</v>
      </c>
      <c r="S15" s="33" t="s">
        <v>114</v>
      </c>
      <c r="T15" s="33" t="s">
        <v>14</v>
      </c>
    </row>
    <row r="16" spans="1:20" ht="24" customHeight="1">
      <c r="A16" s="22"/>
      <c r="B16" s="83">
        <v>10</v>
      </c>
      <c r="C16" s="93"/>
      <c r="D16" s="94"/>
      <c r="E16" s="94"/>
      <c r="F16" s="95">
        <f t="shared" si="2"/>
      </c>
      <c r="G16" s="94"/>
      <c r="H16" s="96"/>
      <c r="I16" s="98"/>
      <c r="J16" s="41"/>
      <c r="K16" s="73">
        <f t="shared" si="3"/>
      </c>
      <c r="M16" s="72" t="s">
        <v>146</v>
      </c>
      <c r="N16" s="102">
        <f t="shared" si="4"/>
        <v>0</v>
      </c>
      <c r="R16" s="32">
        <f t="shared" si="1"/>
        <v>12</v>
      </c>
      <c r="S16" s="33" t="s">
        <v>115</v>
      </c>
      <c r="T16" s="33" t="s">
        <v>69</v>
      </c>
    </row>
    <row r="17" spans="1:20" ht="24" customHeight="1">
      <c r="A17" s="22"/>
      <c r="B17" s="83">
        <v>11</v>
      </c>
      <c r="C17" s="93"/>
      <c r="D17" s="94"/>
      <c r="E17" s="94"/>
      <c r="F17" s="95">
        <f t="shared" si="2"/>
      </c>
      <c r="G17" s="94"/>
      <c r="H17" s="96"/>
      <c r="I17" s="98"/>
      <c r="J17" s="41"/>
      <c r="K17" s="73">
        <f t="shared" si="3"/>
      </c>
      <c r="M17" s="72" t="s">
        <v>147</v>
      </c>
      <c r="N17" s="102">
        <f t="shared" si="4"/>
        <v>0</v>
      </c>
      <c r="R17" s="32">
        <f t="shared" si="1"/>
        <v>13</v>
      </c>
      <c r="S17" s="33" t="s">
        <v>116</v>
      </c>
      <c r="T17" s="33" t="s">
        <v>70</v>
      </c>
    </row>
    <row r="18" spans="1:20" ht="24" customHeight="1">
      <c r="A18" s="22"/>
      <c r="B18" s="83">
        <v>12</v>
      </c>
      <c r="C18" s="93"/>
      <c r="D18" s="94"/>
      <c r="E18" s="94"/>
      <c r="F18" s="95">
        <f t="shared" si="2"/>
      </c>
      <c r="G18" s="94"/>
      <c r="H18" s="96"/>
      <c r="I18" s="98"/>
      <c r="J18" s="41"/>
      <c r="K18" s="73">
        <f t="shared" si="3"/>
      </c>
      <c r="M18" s="72" t="s">
        <v>148</v>
      </c>
      <c r="N18" s="102">
        <f t="shared" si="4"/>
        <v>0</v>
      </c>
      <c r="R18" s="32">
        <f t="shared" si="1"/>
        <v>14</v>
      </c>
      <c r="S18" s="33" t="s">
        <v>117</v>
      </c>
      <c r="T18" s="33" t="s">
        <v>71</v>
      </c>
    </row>
    <row r="19" spans="1:20" ht="24" customHeight="1">
      <c r="A19" s="22"/>
      <c r="B19" s="83">
        <v>13</v>
      </c>
      <c r="C19" s="93"/>
      <c r="D19" s="94"/>
      <c r="E19" s="94"/>
      <c r="F19" s="95">
        <f t="shared" si="2"/>
      </c>
      <c r="G19" s="94"/>
      <c r="H19" s="96"/>
      <c r="I19" s="98"/>
      <c r="J19" s="41"/>
      <c r="K19" s="73">
        <f t="shared" si="3"/>
      </c>
      <c r="M19" s="34" t="s">
        <v>149</v>
      </c>
      <c r="N19" s="102">
        <f t="shared" si="4"/>
        <v>0</v>
      </c>
      <c r="R19" s="32">
        <f t="shared" si="1"/>
        <v>15</v>
      </c>
      <c r="S19" s="33" t="s">
        <v>118</v>
      </c>
      <c r="T19" s="33" t="s">
        <v>72</v>
      </c>
    </row>
    <row r="20" spans="1:20" ht="24" customHeight="1">
      <c r="A20" s="22"/>
      <c r="B20" s="83">
        <v>14</v>
      </c>
      <c r="C20" s="93"/>
      <c r="D20" s="94"/>
      <c r="E20" s="94"/>
      <c r="F20" s="95">
        <f t="shared" si="2"/>
      </c>
      <c r="G20" s="94"/>
      <c r="H20" s="96"/>
      <c r="I20" s="98"/>
      <c r="J20" s="41"/>
      <c r="K20" s="73">
        <f t="shared" si="3"/>
      </c>
      <c r="M20" s="34" t="s">
        <v>161</v>
      </c>
      <c r="N20" s="102">
        <f t="shared" si="4"/>
        <v>0</v>
      </c>
      <c r="R20" s="32">
        <f t="shared" si="1"/>
        <v>16</v>
      </c>
      <c r="S20" s="33" t="s">
        <v>119</v>
      </c>
      <c r="T20" s="33" t="s">
        <v>73</v>
      </c>
    </row>
    <row r="21" spans="1:20" ht="24" customHeight="1">
      <c r="A21" s="22"/>
      <c r="B21" s="83">
        <v>15</v>
      </c>
      <c r="C21" s="93"/>
      <c r="D21" s="94"/>
      <c r="E21" s="94"/>
      <c r="F21" s="95">
        <f t="shared" si="2"/>
      </c>
      <c r="G21" s="94"/>
      <c r="H21" s="96"/>
      <c r="I21" s="98"/>
      <c r="J21" s="41"/>
      <c r="K21" s="73">
        <f t="shared" si="3"/>
      </c>
      <c r="R21" s="32">
        <f t="shared" si="1"/>
        <v>17</v>
      </c>
      <c r="S21" s="32" t="s">
        <v>120</v>
      </c>
      <c r="T21" s="33" t="s">
        <v>74</v>
      </c>
    </row>
    <row r="22" spans="1:20" ht="24" customHeight="1">
      <c r="A22" s="22"/>
      <c r="B22" s="83">
        <v>16</v>
      </c>
      <c r="C22" s="93"/>
      <c r="D22" s="94"/>
      <c r="E22" s="94"/>
      <c r="F22" s="95">
        <f t="shared" si="2"/>
      </c>
      <c r="G22" s="94"/>
      <c r="H22" s="96"/>
      <c r="I22" s="98"/>
      <c r="J22" s="41"/>
      <c r="K22" s="73">
        <f t="shared" si="3"/>
      </c>
      <c r="R22" s="32">
        <f t="shared" si="1"/>
        <v>18</v>
      </c>
      <c r="S22" s="32" t="s">
        <v>121</v>
      </c>
      <c r="T22" s="33" t="s">
        <v>15</v>
      </c>
    </row>
    <row r="23" spans="1:20" ht="24" customHeight="1">
      <c r="A23" s="22"/>
      <c r="B23" s="83">
        <v>17</v>
      </c>
      <c r="C23" s="93"/>
      <c r="D23" s="94"/>
      <c r="E23" s="94"/>
      <c r="F23" s="95">
        <f t="shared" si="2"/>
      </c>
      <c r="G23" s="94"/>
      <c r="H23" s="96"/>
      <c r="I23" s="98"/>
      <c r="J23" s="41"/>
      <c r="K23" s="73">
        <f t="shared" si="3"/>
      </c>
      <c r="R23" s="32">
        <f t="shared" si="1"/>
        <v>19</v>
      </c>
      <c r="S23" s="32" t="s">
        <v>122</v>
      </c>
      <c r="T23" s="33" t="s">
        <v>75</v>
      </c>
    </row>
    <row r="24" spans="1:20" ht="24" customHeight="1">
      <c r="A24" s="22"/>
      <c r="B24" s="83">
        <v>18</v>
      </c>
      <c r="C24" s="93"/>
      <c r="D24" s="94"/>
      <c r="E24" s="94"/>
      <c r="F24" s="95">
        <f t="shared" si="2"/>
      </c>
      <c r="G24" s="94"/>
      <c r="H24" s="96"/>
      <c r="I24" s="98"/>
      <c r="J24" s="41"/>
      <c r="K24" s="73">
        <f t="shared" si="3"/>
      </c>
      <c r="R24" s="32">
        <f t="shared" si="1"/>
        <v>20</v>
      </c>
      <c r="S24" s="32" t="s">
        <v>123</v>
      </c>
      <c r="T24" s="33" t="s">
        <v>11</v>
      </c>
    </row>
    <row r="25" spans="1:20" ht="24" customHeight="1">
      <c r="A25" s="22"/>
      <c r="B25" s="83">
        <v>19</v>
      </c>
      <c r="C25" s="93"/>
      <c r="D25" s="94"/>
      <c r="E25" s="94"/>
      <c r="F25" s="95">
        <f t="shared" si="2"/>
      </c>
      <c r="G25" s="94"/>
      <c r="H25" s="96"/>
      <c r="I25" s="98"/>
      <c r="J25" s="41"/>
      <c r="K25" s="73">
        <f t="shared" si="3"/>
      </c>
      <c r="R25" s="32">
        <f t="shared" si="1"/>
        <v>21</v>
      </c>
      <c r="S25" s="32" t="s">
        <v>124</v>
      </c>
      <c r="T25" s="38" t="s">
        <v>76</v>
      </c>
    </row>
    <row r="26" spans="1:20" ht="24" customHeight="1">
      <c r="A26" s="22"/>
      <c r="B26" s="83">
        <v>20</v>
      </c>
      <c r="C26" s="93"/>
      <c r="D26" s="99"/>
      <c r="E26" s="99"/>
      <c r="F26" s="95">
        <f t="shared" si="2"/>
      </c>
      <c r="G26" s="94"/>
      <c r="H26" s="96"/>
      <c r="I26" s="98"/>
      <c r="J26" s="41"/>
      <c r="K26" s="73">
        <f t="shared" si="3"/>
      </c>
      <c r="R26" s="32">
        <f t="shared" si="1"/>
        <v>22</v>
      </c>
      <c r="S26" s="32" t="s">
        <v>125</v>
      </c>
      <c r="T26" s="33" t="s">
        <v>17</v>
      </c>
    </row>
    <row r="27" spans="1:20" ht="24" customHeight="1">
      <c r="A27" s="22"/>
      <c r="B27" s="83">
        <v>21</v>
      </c>
      <c r="C27" s="93"/>
      <c r="D27" s="94"/>
      <c r="E27" s="94"/>
      <c r="F27" s="95">
        <f t="shared" si="2"/>
      </c>
      <c r="G27" s="94"/>
      <c r="H27" s="96"/>
      <c r="I27" s="98"/>
      <c r="J27" s="41"/>
      <c r="K27" s="73">
        <f t="shared" si="3"/>
      </c>
      <c r="R27" s="32">
        <f t="shared" si="1"/>
        <v>23</v>
      </c>
      <c r="S27" s="32" t="s">
        <v>95</v>
      </c>
      <c r="T27" s="33" t="s">
        <v>10</v>
      </c>
    </row>
    <row r="28" spans="1:20" ht="24" customHeight="1">
      <c r="A28" s="22"/>
      <c r="B28" s="83">
        <v>22</v>
      </c>
      <c r="C28" s="93"/>
      <c r="D28" s="94"/>
      <c r="E28" s="94"/>
      <c r="F28" s="95">
        <f t="shared" si="2"/>
      </c>
      <c r="G28" s="94"/>
      <c r="H28" s="96"/>
      <c r="I28" s="98"/>
      <c r="J28" s="41"/>
      <c r="K28" s="73">
        <f t="shared" si="3"/>
      </c>
      <c r="R28" s="32">
        <f t="shared" si="1"/>
        <v>24</v>
      </c>
      <c r="S28" s="32" t="s">
        <v>77</v>
      </c>
      <c r="T28" s="33" t="s">
        <v>77</v>
      </c>
    </row>
    <row r="29" spans="1:20" ht="24" customHeight="1">
      <c r="A29" s="22"/>
      <c r="B29" s="83">
        <v>23</v>
      </c>
      <c r="C29" s="93"/>
      <c r="D29" s="94"/>
      <c r="E29" s="94"/>
      <c r="F29" s="95">
        <f t="shared" si="2"/>
      </c>
      <c r="G29" s="94"/>
      <c r="H29" s="96"/>
      <c r="I29" s="98"/>
      <c r="J29" s="41"/>
      <c r="K29" s="73">
        <f t="shared" si="3"/>
      </c>
      <c r="R29" s="32">
        <f t="shared" si="1"/>
        <v>25</v>
      </c>
      <c r="S29" s="32" t="s">
        <v>96</v>
      </c>
      <c r="T29" s="33" t="s">
        <v>78</v>
      </c>
    </row>
    <row r="30" spans="1:20" ht="24" customHeight="1">
      <c r="A30" s="22"/>
      <c r="B30" s="83">
        <v>24</v>
      </c>
      <c r="C30" s="93"/>
      <c r="D30" s="94"/>
      <c r="E30" s="94"/>
      <c r="F30" s="95">
        <f t="shared" si="2"/>
      </c>
      <c r="G30" s="94"/>
      <c r="H30" s="96"/>
      <c r="I30" s="98"/>
      <c r="J30" s="41"/>
      <c r="K30" s="73">
        <f t="shared" si="3"/>
      </c>
      <c r="R30" s="32">
        <f t="shared" si="1"/>
        <v>26</v>
      </c>
      <c r="S30" s="32" t="s">
        <v>126</v>
      </c>
      <c r="T30" s="33" t="s">
        <v>79</v>
      </c>
    </row>
    <row r="31" spans="1:20" ht="24" customHeight="1">
      <c r="A31" s="22"/>
      <c r="B31" s="83">
        <v>25</v>
      </c>
      <c r="C31" s="93"/>
      <c r="D31" s="94"/>
      <c r="E31" s="94"/>
      <c r="F31" s="95">
        <f t="shared" si="2"/>
      </c>
      <c r="G31" s="94"/>
      <c r="H31" s="96"/>
      <c r="I31" s="98"/>
      <c r="J31" s="41"/>
      <c r="K31" s="73">
        <f t="shared" si="3"/>
      </c>
      <c r="R31" s="32">
        <f t="shared" si="1"/>
        <v>27</v>
      </c>
      <c r="S31" s="32" t="s">
        <v>127</v>
      </c>
      <c r="T31" s="33" t="s">
        <v>80</v>
      </c>
    </row>
    <row r="32" spans="1:20" ht="24" customHeight="1">
      <c r="A32" s="22"/>
      <c r="B32" s="83">
        <v>26</v>
      </c>
      <c r="C32" s="93"/>
      <c r="D32" s="94"/>
      <c r="E32" s="94"/>
      <c r="F32" s="95">
        <f t="shared" si="2"/>
      </c>
      <c r="G32" s="94"/>
      <c r="H32" s="96"/>
      <c r="I32" s="98"/>
      <c r="J32" s="41"/>
      <c r="K32" s="73">
        <f t="shared" si="3"/>
      </c>
      <c r="R32" s="33">
        <f t="shared" si="1"/>
        <v>28</v>
      </c>
      <c r="S32" s="33" t="s">
        <v>81</v>
      </c>
      <c r="T32" s="33" t="s">
        <v>81</v>
      </c>
    </row>
    <row r="33" spans="1:20" ht="24" customHeight="1">
      <c r="A33" s="22"/>
      <c r="B33" s="83">
        <v>27</v>
      </c>
      <c r="C33" s="93"/>
      <c r="D33" s="94"/>
      <c r="E33" s="94"/>
      <c r="F33" s="95">
        <f t="shared" si="2"/>
      </c>
      <c r="G33" s="94"/>
      <c r="H33" s="96"/>
      <c r="I33" s="98"/>
      <c r="J33" s="41"/>
      <c r="K33" s="73">
        <f t="shared" si="3"/>
      </c>
      <c r="R33" s="75">
        <f t="shared" si="1"/>
        <v>29</v>
      </c>
      <c r="S33" s="75" t="s">
        <v>128</v>
      </c>
      <c r="T33" s="33" t="s">
        <v>82</v>
      </c>
    </row>
    <row r="34" spans="1:20" ht="24" customHeight="1">
      <c r="A34" s="22"/>
      <c r="B34" s="83">
        <v>28</v>
      </c>
      <c r="C34" s="93"/>
      <c r="D34" s="94"/>
      <c r="E34" s="94"/>
      <c r="F34" s="95">
        <f t="shared" si="2"/>
      </c>
      <c r="G34" s="94"/>
      <c r="H34" s="96"/>
      <c r="I34" s="98"/>
      <c r="J34" s="41"/>
      <c r="K34" s="73">
        <f t="shared" si="3"/>
      </c>
      <c r="R34" s="75">
        <f t="shared" si="1"/>
        <v>30</v>
      </c>
      <c r="S34" s="75"/>
      <c r="T34" s="33"/>
    </row>
    <row r="35" spans="1:20" ht="24" customHeight="1">
      <c r="A35" s="22"/>
      <c r="B35" s="83">
        <v>29</v>
      </c>
      <c r="C35" s="93"/>
      <c r="D35" s="94"/>
      <c r="E35" s="94"/>
      <c r="F35" s="95">
        <f t="shared" si="2"/>
      </c>
      <c r="G35" s="94"/>
      <c r="H35" s="96"/>
      <c r="I35" s="98"/>
      <c r="J35" s="41"/>
      <c r="K35" s="73">
        <f t="shared" si="3"/>
      </c>
      <c r="R35" s="75">
        <f t="shared" si="1"/>
        <v>31</v>
      </c>
      <c r="S35" s="75" t="s">
        <v>129</v>
      </c>
      <c r="T35" s="33" t="s">
        <v>135</v>
      </c>
    </row>
    <row r="36" spans="1:20" ht="24" customHeight="1">
      <c r="A36" s="22"/>
      <c r="B36" s="83">
        <v>30</v>
      </c>
      <c r="C36" s="93"/>
      <c r="D36" s="94"/>
      <c r="E36" s="94"/>
      <c r="F36" s="95">
        <f t="shared" si="2"/>
      </c>
      <c r="G36" s="94"/>
      <c r="H36" s="96"/>
      <c r="I36" s="98"/>
      <c r="J36" s="41"/>
      <c r="K36" s="73">
        <f t="shared" si="3"/>
      </c>
      <c r="R36" s="75">
        <f t="shared" si="1"/>
        <v>32</v>
      </c>
      <c r="S36" s="75" t="s">
        <v>130</v>
      </c>
      <c r="T36" s="33" t="s">
        <v>136</v>
      </c>
    </row>
    <row r="37" spans="3:20" ht="24" customHeight="1">
      <c r="C37" s="74" t="s">
        <v>59</v>
      </c>
      <c r="D37" s="74"/>
      <c r="E37" s="74"/>
      <c r="R37" s="75">
        <f t="shared" si="1"/>
        <v>33</v>
      </c>
      <c r="S37" s="75" t="s">
        <v>131</v>
      </c>
      <c r="T37" s="33" t="s">
        <v>137</v>
      </c>
    </row>
    <row r="38" spans="3:20" ht="24" customHeight="1">
      <c r="C38" s="40" t="s">
        <v>60</v>
      </c>
      <c r="R38" s="75">
        <f t="shared" si="1"/>
        <v>34</v>
      </c>
      <c r="S38" s="75" t="s">
        <v>132</v>
      </c>
      <c r="T38" s="33" t="s">
        <v>138</v>
      </c>
    </row>
    <row r="39" spans="18:20" ht="24" customHeight="1">
      <c r="R39" s="75">
        <f t="shared" si="1"/>
        <v>35</v>
      </c>
      <c r="S39" s="75" t="s">
        <v>133</v>
      </c>
      <c r="T39" s="33" t="s">
        <v>139</v>
      </c>
    </row>
    <row r="40" spans="18:20" ht="24" customHeight="1">
      <c r="R40" s="75">
        <f t="shared" si="1"/>
        <v>36</v>
      </c>
      <c r="S40" s="75" t="s">
        <v>158</v>
      </c>
      <c r="T40" s="33" t="s">
        <v>159</v>
      </c>
    </row>
    <row r="41" spans="18:20" ht="24" customHeight="1">
      <c r="R41" s="33">
        <v>37</v>
      </c>
      <c r="S41" s="33"/>
      <c r="T41" s="85"/>
    </row>
    <row r="42" spans="18:20" ht="24" customHeight="1">
      <c r="R42" s="33">
        <v>38</v>
      </c>
      <c r="S42" s="33"/>
      <c r="T42" s="85"/>
    </row>
    <row r="43" spans="18:20" ht="24" customHeight="1" thickBot="1">
      <c r="R43" s="39">
        <v>39</v>
      </c>
      <c r="S43" s="39"/>
      <c r="T43" s="39"/>
    </row>
    <row r="44" ht="24" customHeight="1"/>
    <row r="45" ht="24" customHeight="1"/>
    <row r="46" ht="24" customHeight="1"/>
    <row r="47" ht="19.5" customHeight="1"/>
    <row r="48" ht="19.5" customHeight="1"/>
    <row r="49" ht="22.5" customHeight="1"/>
    <row r="50" ht="22.5" customHeight="1"/>
  </sheetData>
  <sheetProtection password="CC6B" sheet="1" selectLockedCells="1"/>
  <mergeCells count="4">
    <mergeCell ref="B1:J1"/>
    <mergeCell ref="G4:H4"/>
    <mergeCell ref="B5:C5"/>
    <mergeCell ref="C3:E3"/>
  </mergeCells>
  <conditionalFormatting sqref="J7:J36">
    <cfRule type="containsText" priority="3" dxfId="4" operator="containsText" text="NG">
      <formula>NOT(ISERROR(SEARCH("NG",J7)))</formula>
    </cfRule>
  </conditionalFormatting>
  <conditionalFormatting sqref="K7:K36">
    <cfRule type="expression" priority="1" dxfId="5">
      <formula>COUNTIF(K7,"*NG*")&gt;0</formula>
    </cfRule>
  </conditionalFormatting>
  <dataValidations count="3">
    <dataValidation type="list" allowBlank="1" showInputMessage="1" showErrorMessage="1" sqref="G7:G36">
      <formula1>$M$12:$M$13</formula1>
    </dataValidation>
    <dataValidation type="list" allowBlank="1" showInputMessage="1" showErrorMessage="1" sqref="C7:C36">
      <formula1>$L$4:$L$10</formula1>
    </dataValidation>
    <dataValidation type="list" allowBlank="1" showInputMessage="1" showErrorMessage="1" sqref="H7:H36">
      <formula1>$M$14:$M$20</formula1>
    </dataValidation>
  </dataValidations>
  <printOptions/>
  <pageMargins left="0.7" right="0.7" top="0.75" bottom="0.75" header="0.3" footer="0.3"/>
  <pageSetup horizontalDpi="600" verticalDpi="600" orientation="portrait" paperSize="9" scale="75"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Q129"/>
  <sheetViews>
    <sheetView showGridLines="0" zoomScaleSheetLayoutView="100" zoomScalePageLayoutView="0" workbookViewId="0" topLeftCell="A1">
      <selection activeCell="L7" sqref="L7:P7"/>
    </sheetView>
  </sheetViews>
  <sheetFormatPr defaultColWidth="9.140625" defaultRowHeight="15"/>
  <cols>
    <col min="1" max="1" width="1.1484375" style="1" customWidth="1"/>
    <col min="2" max="2" width="9.00390625" style="1" customWidth="1"/>
    <col min="3" max="3" width="5.57421875" style="1" customWidth="1"/>
    <col min="4" max="16" width="6.28125" style="1" customWidth="1"/>
    <col min="17" max="17" width="1.28515625" style="1" customWidth="1"/>
    <col min="18" max="16384" width="9.00390625" style="1" customWidth="1"/>
  </cols>
  <sheetData>
    <row r="1" spans="1:17" ht="15.75" customHeight="1">
      <c r="A1" s="44"/>
      <c r="B1" s="45"/>
      <c r="C1" s="45"/>
      <c r="D1" s="45"/>
      <c r="E1" s="45"/>
      <c r="F1" s="45"/>
      <c r="G1" s="45"/>
      <c r="H1" s="45"/>
      <c r="I1" s="45"/>
      <c r="J1" s="45"/>
      <c r="K1" s="45"/>
      <c r="L1" s="45"/>
      <c r="M1" s="45"/>
      <c r="N1" s="45"/>
      <c r="O1" s="45"/>
      <c r="P1" s="44"/>
      <c r="Q1" s="44"/>
    </row>
    <row r="2" spans="1:17" ht="33">
      <c r="A2" s="44"/>
      <c r="B2" s="46"/>
      <c r="C2" s="47"/>
      <c r="D2" s="45"/>
      <c r="E2" s="48"/>
      <c r="F2" s="141" t="str">
        <f>+'申込書 (シングルス用) '!L1</f>
        <v>第１回</v>
      </c>
      <c r="G2" s="141"/>
      <c r="H2" s="142" t="s">
        <v>156</v>
      </c>
      <c r="I2" s="142"/>
      <c r="J2" s="142"/>
      <c r="K2" s="142"/>
      <c r="L2" s="142"/>
      <c r="M2" s="142"/>
      <c r="N2" s="142"/>
      <c r="O2" s="142"/>
      <c r="P2" s="49"/>
      <c r="Q2" s="44"/>
    </row>
    <row r="3" spans="1:17" ht="33">
      <c r="A3" s="44"/>
      <c r="B3" s="50"/>
      <c r="C3" s="50"/>
      <c r="D3" s="144" t="s">
        <v>97</v>
      </c>
      <c r="E3" s="144"/>
      <c r="F3" s="144"/>
      <c r="G3" s="144"/>
      <c r="H3" s="144"/>
      <c r="I3" s="144"/>
      <c r="J3" s="143" t="s">
        <v>98</v>
      </c>
      <c r="K3" s="143"/>
      <c r="L3" s="143"/>
      <c r="M3" s="143"/>
      <c r="N3" s="51"/>
      <c r="O3" s="51"/>
      <c r="P3" s="52"/>
      <c r="Q3" s="44"/>
    </row>
    <row r="4" spans="1:17" ht="30.75" customHeight="1" thickBot="1">
      <c r="A4" s="44"/>
      <c r="B4" s="110" t="s">
        <v>18</v>
      </c>
      <c r="C4" s="111">
        <f>+'申込書 (シングルス用) '!C3</f>
      </c>
      <c r="D4" s="111"/>
      <c r="E4" s="111"/>
      <c r="F4" s="111"/>
      <c r="G4" s="111"/>
      <c r="H4" s="111"/>
      <c r="I4" s="111"/>
      <c r="J4" s="111"/>
      <c r="K4" s="49"/>
      <c r="L4" s="53" t="s">
        <v>19</v>
      </c>
      <c r="M4" s="113"/>
      <c r="N4" s="113"/>
      <c r="O4" s="113"/>
      <c r="P4" s="113"/>
      <c r="Q4" s="44"/>
    </row>
    <row r="5" spans="1:17" ht="30.75" customHeight="1" thickBot="1">
      <c r="A5" s="44"/>
      <c r="B5" s="110"/>
      <c r="C5" s="112"/>
      <c r="D5" s="112"/>
      <c r="E5" s="112"/>
      <c r="F5" s="112"/>
      <c r="G5" s="112"/>
      <c r="H5" s="112"/>
      <c r="I5" s="112"/>
      <c r="J5" s="112"/>
      <c r="K5" s="49"/>
      <c r="L5" s="54" t="s">
        <v>21</v>
      </c>
      <c r="M5" s="114"/>
      <c r="N5" s="114"/>
      <c r="O5" s="114"/>
      <c r="P5" s="114"/>
      <c r="Q5" s="44"/>
    </row>
    <row r="6" spans="1:17" ht="30.75" customHeight="1">
      <c r="A6" s="44"/>
      <c r="B6" s="145" t="s">
        <v>20</v>
      </c>
      <c r="C6" s="146"/>
      <c r="D6" s="146"/>
      <c r="E6" s="146"/>
      <c r="F6" s="146"/>
      <c r="G6" s="146"/>
      <c r="H6" s="55"/>
      <c r="I6" s="56"/>
      <c r="J6" s="57"/>
      <c r="K6" s="57"/>
      <c r="L6" s="44"/>
      <c r="M6" s="44"/>
      <c r="N6" s="44"/>
      <c r="O6" s="44"/>
      <c r="P6" s="44"/>
      <c r="Q6" s="44"/>
    </row>
    <row r="7" spans="1:17" ht="30.75" customHeight="1" thickBot="1">
      <c r="A7" s="44"/>
      <c r="B7" s="145"/>
      <c r="C7" s="147"/>
      <c r="D7" s="147"/>
      <c r="E7" s="147"/>
      <c r="F7" s="147"/>
      <c r="G7" s="147"/>
      <c r="H7" s="58"/>
      <c r="I7" s="56"/>
      <c r="J7" s="44"/>
      <c r="K7" s="59" t="s">
        <v>55</v>
      </c>
      <c r="L7" s="108"/>
      <c r="M7" s="109"/>
      <c r="N7" s="109"/>
      <c r="O7" s="109"/>
      <c r="P7" s="109"/>
      <c r="Q7" s="44"/>
    </row>
    <row r="8" spans="1:17" ht="16.5" thickBot="1">
      <c r="A8" s="44"/>
      <c r="B8" s="44"/>
      <c r="C8" s="44"/>
      <c r="D8" s="44"/>
      <c r="E8" s="44"/>
      <c r="F8" s="60"/>
      <c r="G8" s="61"/>
      <c r="H8" s="44"/>
      <c r="I8" s="44"/>
      <c r="J8" s="60"/>
      <c r="K8" s="61"/>
      <c r="L8" s="44"/>
      <c r="M8" s="60"/>
      <c r="N8" s="61"/>
      <c r="O8" s="61"/>
      <c r="P8" s="44"/>
      <c r="Q8" s="44"/>
    </row>
    <row r="9" spans="1:17" ht="16.5" customHeight="1" thickBot="1">
      <c r="A9" s="44"/>
      <c r="B9" s="118" t="s">
        <v>22</v>
      </c>
      <c r="C9" s="119"/>
      <c r="D9" s="120" t="s">
        <v>141</v>
      </c>
      <c r="E9" s="121"/>
      <c r="F9" s="120" t="s">
        <v>142</v>
      </c>
      <c r="G9" s="121"/>
      <c r="H9" s="122" t="s">
        <v>143</v>
      </c>
      <c r="I9" s="121"/>
      <c r="J9" s="122" t="s">
        <v>162</v>
      </c>
      <c r="K9" s="123"/>
      <c r="L9" s="120" t="s">
        <v>23</v>
      </c>
      <c r="M9" s="123"/>
      <c r="N9" s="90"/>
      <c r="O9" s="91"/>
      <c r="Q9" s="44"/>
    </row>
    <row r="10" spans="1:17" ht="16.5" customHeight="1">
      <c r="A10" s="44"/>
      <c r="B10" s="124" t="s">
        <v>56</v>
      </c>
      <c r="C10" s="125"/>
      <c r="D10" s="128">
        <f>+'申込書 (シングルス用) '!N4</f>
        <v>0</v>
      </c>
      <c r="E10" s="133"/>
      <c r="F10" s="128">
        <f>+'申込書 (シングルス用) '!N5</f>
        <v>0</v>
      </c>
      <c r="G10" s="129"/>
      <c r="H10" s="132">
        <f>+'申込書 (シングルス用) '!N6</f>
        <v>0</v>
      </c>
      <c r="I10" s="129"/>
      <c r="J10" s="132">
        <f>+'申込書 (シングルス用) '!N10</f>
        <v>0</v>
      </c>
      <c r="K10" s="133"/>
      <c r="L10" s="128">
        <f>+D10+D12+F10+H10+F12+H12+J10</f>
        <v>0</v>
      </c>
      <c r="M10" s="133"/>
      <c r="N10" s="90"/>
      <c r="O10" s="91"/>
      <c r="Q10" s="44"/>
    </row>
    <row r="11" spans="1:17" ht="16.5" customHeight="1">
      <c r="A11" s="44"/>
      <c r="B11" s="126"/>
      <c r="C11" s="127"/>
      <c r="D11" s="130"/>
      <c r="E11" s="187"/>
      <c r="F11" s="130"/>
      <c r="G11" s="131"/>
      <c r="H11" s="188"/>
      <c r="I11" s="131"/>
      <c r="J11" s="134"/>
      <c r="K11" s="135"/>
      <c r="L11" s="186"/>
      <c r="M11" s="135"/>
      <c r="N11" s="90"/>
      <c r="O11" s="91"/>
      <c r="Q11" s="44"/>
    </row>
    <row r="12" spans="1:17" ht="16.5" customHeight="1">
      <c r="A12" s="44"/>
      <c r="B12" s="152" t="s">
        <v>57</v>
      </c>
      <c r="C12" s="153"/>
      <c r="D12" s="156">
        <f>+'申込書 (シングルス用) '!N7</f>
        <v>0</v>
      </c>
      <c r="E12" s="139"/>
      <c r="F12" s="156">
        <f>+'申込書 (シングルス用) '!N8</f>
        <v>0</v>
      </c>
      <c r="G12" s="139"/>
      <c r="H12" s="138">
        <f>+'申込書 (シングルス用) '!N9</f>
        <v>0</v>
      </c>
      <c r="I12" s="139"/>
      <c r="J12" s="134"/>
      <c r="K12" s="135"/>
      <c r="L12" s="186"/>
      <c r="M12" s="135"/>
      <c r="N12" s="90"/>
      <c r="O12" s="91"/>
      <c r="Q12" s="44"/>
    </row>
    <row r="13" spans="1:17" ht="16.5" customHeight="1" thickBot="1">
      <c r="A13" s="44"/>
      <c r="B13" s="154"/>
      <c r="C13" s="155"/>
      <c r="D13" s="157"/>
      <c r="E13" s="140"/>
      <c r="F13" s="157"/>
      <c r="G13" s="140"/>
      <c r="H13" s="136"/>
      <c r="I13" s="140"/>
      <c r="J13" s="136"/>
      <c r="K13" s="137"/>
      <c r="L13" s="157"/>
      <c r="M13" s="137"/>
      <c r="N13" s="90"/>
      <c r="O13" s="91"/>
      <c r="Q13" s="44"/>
    </row>
    <row r="14" spans="1:17" ht="16.5" customHeight="1" thickBot="1">
      <c r="A14" s="44"/>
      <c r="B14" s="62"/>
      <c r="C14" s="62"/>
      <c r="D14" s="62"/>
      <c r="E14" s="62"/>
      <c r="F14" s="62"/>
      <c r="G14" s="62"/>
      <c r="H14" s="63"/>
      <c r="I14" s="63"/>
      <c r="J14" s="158" t="s">
        <v>29</v>
      </c>
      <c r="K14" s="158"/>
      <c r="L14" s="158"/>
      <c r="M14" s="158"/>
      <c r="N14" s="159"/>
      <c r="O14" s="159"/>
      <c r="P14" s="62"/>
      <c r="Q14" s="44"/>
    </row>
    <row r="15" spans="1:17" ht="16.5" customHeight="1" thickBot="1">
      <c r="A15" s="44"/>
      <c r="B15" s="178" t="s">
        <v>103</v>
      </c>
      <c r="C15" s="178"/>
      <c r="D15" s="179"/>
      <c r="E15" s="179"/>
      <c r="F15" s="179"/>
      <c r="G15" s="179"/>
      <c r="H15" s="179"/>
      <c r="I15" s="179"/>
      <c r="J15" s="179"/>
      <c r="K15" s="179"/>
      <c r="L15" s="184" t="s">
        <v>24</v>
      </c>
      <c r="M15" s="185"/>
      <c r="N15" s="115" t="s">
        <v>25</v>
      </c>
      <c r="O15" s="116"/>
      <c r="P15" s="117"/>
      <c r="Q15" s="44"/>
    </row>
    <row r="16" spans="1:17" ht="16.5" customHeight="1">
      <c r="A16" s="44"/>
      <c r="B16" s="178"/>
      <c r="C16" s="178"/>
      <c r="D16" s="179"/>
      <c r="E16" s="179"/>
      <c r="F16" s="179"/>
      <c r="G16" s="179"/>
      <c r="H16" s="179"/>
      <c r="I16" s="179"/>
      <c r="J16" s="179"/>
      <c r="K16" s="179"/>
      <c r="L16" s="160">
        <v>1000</v>
      </c>
      <c r="M16" s="161"/>
      <c r="N16" s="166">
        <f>PRODUCT(L10,L16)</f>
        <v>0</v>
      </c>
      <c r="O16" s="167"/>
      <c r="P16" s="168"/>
      <c r="Q16" s="44"/>
    </row>
    <row r="17" spans="1:17" ht="16.5" customHeight="1">
      <c r="A17" s="44"/>
      <c r="B17" s="180" t="s">
        <v>104</v>
      </c>
      <c r="C17" s="180"/>
      <c r="D17" s="180"/>
      <c r="E17" s="180"/>
      <c r="F17" s="180"/>
      <c r="G17" s="180"/>
      <c r="H17" s="180"/>
      <c r="I17" s="180"/>
      <c r="J17" s="180"/>
      <c r="K17" s="180"/>
      <c r="L17" s="162"/>
      <c r="M17" s="163"/>
      <c r="N17" s="169"/>
      <c r="O17" s="170"/>
      <c r="P17" s="171"/>
      <c r="Q17" s="44"/>
    </row>
    <row r="18" spans="1:17" ht="16.5" customHeight="1">
      <c r="A18" s="44"/>
      <c r="B18" s="180"/>
      <c r="C18" s="180"/>
      <c r="D18" s="180"/>
      <c r="E18" s="180"/>
      <c r="F18" s="180"/>
      <c r="G18" s="180"/>
      <c r="H18" s="180"/>
      <c r="I18" s="180"/>
      <c r="J18" s="180"/>
      <c r="K18" s="180"/>
      <c r="L18" s="162"/>
      <c r="M18" s="163"/>
      <c r="N18" s="169"/>
      <c r="O18" s="170"/>
      <c r="P18" s="171"/>
      <c r="Q18" s="76"/>
    </row>
    <row r="19" spans="1:17" ht="16.5" customHeight="1" thickBot="1">
      <c r="A19" s="44"/>
      <c r="B19" s="64"/>
      <c r="C19" s="64"/>
      <c r="D19" s="64"/>
      <c r="E19" s="64"/>
      <c r="F19" s="64"/>
      <c r="G19" s="64"/>
      <c r="H19" s="64"/>
      <c r="I19" s="64"/>
      <c r="J19" s="64"/>
      <c r="K19" s="64"/>
      <c r="L19" s="164"/>
      <c r="M19" s="165"/>
      <c r="N19" s="172"/>
      <c r="O19" s="173"/>
      <c r="P19" s="174"/>
      <c r="Q19" s="66"/>
    </row>
    <row r="20" spans="1:17" ht="16.5" customHeight="1" thickBot="1">
      <c r="A20" s="44"/>
      <c r="B20" s="64"/>
      <c r="C20" s="64"/>
      <c r="D20" s="64"/>
      <c r="E20" s="64"/>
      <c r="F20" s="64"/>
      <c r="G20" s="64"/>
      <c r="H20" s="64"/>
      <c r="I20" s="64"/>
      <c r="J20" s="64"/>
      <c r="K20" s="64"/>
      <c r="L20" s="65"/>
      <c r="M20" s="62"/>
      <c r="N20" s="62"/>
      <c r="O20" s="62"/>
      <c r="P20" s="62"/>
      <c r="Q20" s="66"/>
    </row>
    <row r="21" spans="1:17" ht="16.5" customHeight="1">
      <c r="A21" s="44"/>
      <c r="B21" s="62"/>
      <c r="C21" s="62"/>
      <c r="D21" s="89"/>
      <c r="E21" s="89"/>
      <c r="F21" s="89"/>
      <c r="G21" s="89"/>
      <c r="H21" s="89"/>
      <c r="I21" s="89"/>
      <c r="J21" s="89"/>
      <c r="K21" s="89"/>
      <c r="L21" s="118" t="s">
        <v>30</v>
      </c>
      <c r="M21" s="181"/>
      <c r="N21" s="148">
        <f>SUM(N16)</f>
        <v>0</v>
      </c>
      <c r="O21" s="148"/>
      <c r="P21" s="149"/>
      <c r="Q21" s="44"/>
    </row>
    <row r="22" spans="1:17" ht="16.5" customHeight="1" thickBot="1">
      <c r="A22" s="44"/>
      <c r="B22" s="176" t="s">
        <v>31</v>
      </c>
      <c r="C22" s="176"/>
      <c r="D22" s="89"/>
      <c r="E22" s="89"/>
      <c r="F22" s="89"/>
      <c r="G22" s="89"/>
      <c r="H22" s="89"/>
      <c r="I22" s="89"/>
      <c r="J22" s="89"/>
      <c r="K22" s="89"/>
      <c r="L22" s="182"/>
      <c r="M22" s="183"/>
      <c r="N22" s="150"/>
      <c r="O22" s="150"/>
      <c r="P22" s="151"/>
      <c r="Q22" s="44"/>
    </row>
    <row r="23" spans="1:17" ht="16.5">
      <c r="A23" s="44"/>
      <c r="B23" s="176"/>
      <c r="C23" s="176"/>
      <c r="D23" s="62"/>
      <c r="E23" s="62"/>
      <c r="F23" s="67"/>
      <c r="G23" s="67"/>
      <c r="H23" s="67"/>
      <c r="I23" s="67"/>
      <c r="J23" s="68"/>
      <c r="K23" s="68"/>
      <c r="L23" s="62"/>
      <c r="M23" s="62"/>
      <c r="N23" s="62"/>
      <c r="O23" s="62"/>
      <c r="P23" s="62"/>
      <c r="Q23" s="44"/>
    </row>
    <row r="24" spans="1:17" ht="15.75">
      <c r="A24" s="44"/>
      <c r="B24" s="69"/>
      <c r="C24" s="88" t="s">
        <v>102</v>
      </c>
      <c r="D24" s="88"/>
      <c r="E24" s="88"/>
      <c r="F24" s="88"/>
      <c r="G24" s="88"/>
      <c r="H24" s="88"/>
      <c r="I24" s="88"/>
      <c r="J24" s="88"/>
      <c r="K24" s="88"/>
      <c r="L24" s="88"/>
      <c r="M24" s="88"/>
      <c r="N24" s="44"/>
      <c r="O24" s="44"/>
      <c r="P24" s="44"/>
      <c r="Q24" s="44"/>
    </row>
    <row r="25" spans="1:17" ht="21">
      <c r="A25" s="44"/>
      <c r="B25" s="44"/>
      <c r="C25" s="175" t="s">
        <v>58</v>
      </c>
      <c r="D25" s="175"/>
      <c r="E25" s="175"/>
      <c r="F25" s="175"/>
      <c r="G25" s="175"/>
      <c r="H25" s="175"/>
      <c r="I25" s="175"/>
      <c r="J25" s="175"/>
      <c r="K25" s="175"/>
      <c r="L25" s="175"/>
      <c r="M25" s="175"/>
      <c r="N25" s="44"/>
      <c r="O25" s="44"/>
      <c r="P25" s="44"/>
      <c r="Q25" s="44"/>
    </row>
    <row r="26" spans="1:17" ht="15.75">
      <c r="A26" s="44"/>
      <c r="B26" s="44"/>
      <c r="C26" s="86"/>
      <c r="D26" s="86"/>
      <c r="E26" s="86"/>
      <c r="F26" s="86"/>
      <c r="G26" s="86"/>
      <c r="H26" s="86"/>
      <c r="I26" s="86"/>
      <c r="J26" s="86"/>
      <c r="K26" s="86"/>
      <c r="L26" s="86"/>
      <c r="M26" s="86"/>
      <c r="N26" s="44"/>
      <c r="O26" s="44"/>
      <c r="P26" s="44"/>
      <c r="Q26" s="44"/>
    </row>
    <row r="27" spans="1:17" ht="16.5">
      <c r="A27" s="44"/>
      <c r="B27" s="44"/>
      <c r="C27" s="176" t="s">
        <v>32</v>
      </c>
      <c r="D27" s="176"/>
      <c r="E27" s="87"/>
      <c r="F27" s="177">
        <v>12240</v>
      </c>
      <c r="G27" s="177"/>
      <c r="H27" s="177"/>
      <c r="I27" s="177"/>
      <c r="J27" s="177"/>
      <c r="K27" s="177"/>
      <c r="L27" s="177"/>
      <c r="M27" s="177"/>
      <c r="N27" s="44"/>
      <c r="O27" s="44"/>
      <c r="P27" s="44"/>
      <c r="Q27" s="44"/>
    </row>
    <row r="28" spans="1:17" ht="15.75" customHeight="1">
      <c r="A28" s="44"/>
      <c r="B28" s="44"/>
      <c r="C28" s="176" t="s">
        <v>33</v>
      </c>
      <c r="D28" s="176"/>
      <c r="E28" s="87"/>
      <c r="F28" s="177">
        <v>31725501</v>
      </c>
      <c r="G28" s="177"/>
      <c r="H28" s="177"/>
      <c r="I28" s="177"/>
      <c r="J28" s="177"/>
      <c r="K28" s="177"/>
      <c r="L28" s="177"/>
      <c r="M28" s="177"/>
      <c r="N28" s="44"/>
      <c r="O28" s="44"/>
      <c r="P28" s="44"/>
      <c r="Q28" s="44"/>
    </row>
    <row r="29" spans="1:17" ht="15.75" customHeight="1">
      <c r="A29" s="44"/>
      <c r="B29" s="44"/>
      <c r="C29" s="176" t="s">
        <v>34</v>
      </c>
      <c r="D29" s="176"/>
      <c r="E29" s="87"/>
      <c r="F29" s="177" t="s">
        <v>35</v>
      </c>
      <c r="G29" s="177"/>
      <c r="H29" s="177"/>
      <c r="I29" s="177"/>
      <c r="J29" s="177"/>
      <c r="K29" s="177"/>
      <c r="L29" s="177"/>
      <c r="M29" s="177"/>
      <c r="N29" s="44"/>
      <c r="O29" s="44"/>
      <c r="P29" s="44"/>
      <c r="Q29" s="44"/>
    </row>
    <row r="30" spans="1:17" ht="15.75" customHeight="1">
      <c r="A30" s="44"/>
      <c r="B30" s="44"/>
      <c r="C30" s="176" t="s">
        <v>36</v>
      </c>
      <c r="D30" s="176"/>
      <c r="E30" s="87"/>
      <c r="F30" s="177" t="s">
        <v>100</v>
      </c>
      <c r="G30" s="177"/>
      <c r="H30" s="177"/>
      <c r="I30" s="177"/>
      <c r="J30" s="177"/>
      <c r="K30" s="177"/>
      <c r="L30" s="177"/>
      <c r="M30" s="177"/>
      <c r="N30" s="44"/>
      <c r="O30" s="44"/>
      <c r="P30" s="44"/>
      <c r="Q30" s="44"/>
    </row>
    <row r="31" spans="1:17" ht="15.75" customHeight="1">
      <c r="A31" s="44"/>
      <c r="B31" s="44"/>
      <c r="C31" s="86"/>
      <c r="D31" s="86"/>
      <c r="E31" s="86"/>
      <c r="F31" s="86"/>
      <c r="G31" s="86"/>
      <c r="H31" s="86"/>
      <c r="I31" s="86"/>
      <c r="J31" s="86"/>
      <c r="K31" s="86"/>
      <c r="L31" s="86"/>
      <c r="M31" s="86"/>
      <c r="N31" s="44"/>
      <c r="O31" s="44"/>
      <c r="P31" s="44"/>
      <c r="Q31" s="44"/>
    </row>
    <row r="32" spans="1:17" ht="15.75" customHeight="1">
      <c r="A32" s="44"/>
      <c r="B32" s="44"/>
      <c r="C32" s="175" t="s">
        <v>101</v>
      </c>
      <c r="D32" s="175"/>
      <c r="E32" s="175"/>
      <c r="F32" s="175"/>
      <c r="G32" s="175"/>
      <c r="H32" s="175"/>
      <c r="I32" s="175"/>
      <c r="J32" s="175"/>
      <c r="K32" s="175"/>
      <c r="L32" s="175"/>
      <c r="M32" s="175"/>
      <c r="N32" s="44"/>
      <c r="O32" s="44"/>
      <c r="P32" s="44"/>
      <c r="Q32" s="44"/>
    </row>
    <row r="33" spans="1:17" ht="15.75" customHeight="1">
      <c r="A33" s="44"/>
      <c r="B33" s="44"/>
      <c r="C33" s="86"/>
      <c r="D33" s="86"/>
      <c r="E33" s="86"/>
      <c r="F33" s="86"/>
      <c r="G33" s="86"/>
      <c r="H33" s="86"/>
      <c r="I33" s="86"/>
      <c r="J33" s="86"/>
      <c r="K33" s="86"/>
      <c r="L33" s="86"/>
      <c r="M33" s="86"/>
      <c r="N33" s="44"/>
      <c r="O33" s="44"/>
      <c r="P33" s="44"/>
      <c r="Q33" s="44"/>
    </row>
    <row r="34" spans="1:17" ht="15.75" customHeight="1">
      <c r="A34" s="44"/>
      <c r="B34" s="44"/>
      <c r="C34" s="176" t="s">
        <v>37</v>
      </c>
      <c r="D34" s="176"/>
      <c r="E34" s="87"/>
      <c r="F34" s="177" t="s">
        <v>38</v>
      </c>
      <c r="G34" s="177"/>
      <c r="H34" s="177"/>
      <c r="I34" s="177"/>
      <c r="J34" s="177"/>
      <c r="K34" s="177"/>
      <c r="L34" s="177"/>
      <c r="M34" s="177"/>
      <c r="N34" s="44"/>
      <c r="O34" s="44"/>
      <c r="P34" s="44"/>
      <c r="Q34" s="44"/>
    </row>
    <row r="35" spans="1:17" ht="15.75" customHeight="1">
      <c r="A35" s="44"/>
      <c r="B35" s="44"/>
      <c r="C35" s="176" t="s">
        <v>39</v>
      </c>
      <c r="D35" s="176"/>
      <c r="E35" s="87"/>
      <c r="F35" s="177" t="s">
        <v>40</v>
      </c>
      <c r="G35" s="177"/>
      <c r="H35" s="177"/>
      <c r="I35" s="177"/>
      <c r="J35" s="177"/>
      <c r="K35" s="177"/>
      <c r="L35" s="177"/>
      <c r="M35" s="177"/>
      <c r="N35" s="44"/>
      <c r="O35" s="44"/>
      <c r="P35" s="44"/>
      <c r="Q35" s="44"/>
    </row>
    <row r="36" spans="1:17" ht="15.75" customHeight="1">
      <c r="A36" s="44"/>
      <c r="B36" s="44"/>
      <c r="C36" s="176" t="s">
        <v>41</v>
      </c>
      <c r="D36" s="176"/>
      <c r="E36" s="87"/>
      <c r="F36" s="177">
        <v>228</v>
      </c>
      <c r="G36" s="177"/>
      <c r="H36" s="177"/>
      <c r="I36" s="177"/>
      <c r="J36" s="177"/>
      <c r="K36" s="177"/>
      <c r="L36" s="177"/>
      <c r="M36" s="177"/>
      <c r="N36" s="44"/>
      <c r="O36" s="44"/>
      <c r="P36" s="44"/>
      <c r="Q36" s="44"/>
    </row>
    <row r="37" spans="1:17" ht="15.75" customHeight="1">
      <c r="A37" s="44"/>
      <c r="B37" s="44"/>
      <c r="C37" s="176" t="s">
        <v>42</v>
      </c>
      <c r="D37" s="176"/>
      <c r="E37" s="87"/>
      <c r="F37" s="177" t="s">
        <v>43</v>
      </c>
      <c r="G37" s="177"/>
      <c r="H37" s="177"/>
      <c r="I37" s="177"/>
      <c r="J37" s="177"/>
      <c r="K37" s="177"/>
      <c r="L37" s="177"/>
      <c r="M37" s="177"/>
      <c r="N37" s="44"/>
      <c r="O37" s="44"/>
      <c r="P37" s="44"/>
      <c r="Q37" s="44"/>
    </row>
    <row r="38" spans="1:17" ht="16.5">
      <c r="A38" s="44"/>
      <c r="B38" s="44"/>
      <c r="C38" s="176" t="s">
        <v>44</v>
      </c>
      <c r="D38" s="176"/>
      <c r="E38" s="87"/>
      <c r="F38" s="177">
        <v>3172550</v>
      </c>
      <c r="G38" s="177"/>
      <c r="H38" s="177"/>
      <c r="I38" s="177"/>
      <c r="J38" s="177"/>
      <c r="K38" s="177"/>
      <c r="L38" s="177"/>
      <c r="M38" s="177"/>
      <c r="N38" s="44"/>
      <c r="O38" s="44"/>
      <c r="P38" s="44"/>
      <c r="Q38" s="44"/>
    </row>
    <row r="39" spans="1:17" ht="16.5">
      <c r="A39" s="44"/>
      <c r="B39" s="44"/>
      <c r="C39" s="176" t="s">
        <v>34</v>
      </c>
      <c r="D39" s="176"/>
      <c r="E39" s="87"/>
      <c r="F39" s="177" t="s">
        <v>35</v>
      </c>
      <c r="G39" s="177"/>
      <c r="H39" s="177"/>
      <c r="I39" s="177"/>
      <c r="J39" s="177"/>
      <c r="K39" s="177"/>
      <c r="L39" s="177"/>
      <c r="M39" s="177"/>
      <c r="N39" s="44"/>
      <c r="O39" s="44"/>
      <c r="P39" s="44"/>
      <c r="Q39" s="44"/>
    </row>
    <row r="40" spans="1:17" ht="16.5">
      <c r="A40" s="44"/>
      <c r="B40" s="44"/>
      <c r="C40" s="176" t="s">
        <v>36</v>
      </c>
      <c r="D40" s="176"/>
      <c r="E40" s="87"/>
      <c r="F40" s="177" t="s">
        <v>100</v>
      </c>
      <c r="G40" s="177"/>
      <c r="H40" s="177"/>
      <c r="I40" s="177"/>
      <c r="J40" s="177"/>
      <c r="K40" s="177"/>
      <c r="L40" s="177"/>
      <c r="M40" s="177"/>
      <c r="N40" s="44"/>
      <c r="O40" s="44"/>
      <c r="P40" s="44"/>
      <c r="Q40" s="44"/>
    </row>
    <row r="41" spans="1:17" ht="15.75">
      <c r="A41" s="44"/>
      <c r="B41" s="44"/>
      <c r="C41" s="44"/>
      <c r="D41" s="44"/>
      <c r="E41" s="44"/>
      <c r="F41" s="44"/>
      <c r="G41" s="44"/>
      <c r="H41" s="44"/>
      <c r="I41" s="44"/>
      <c r="J41" s="44"/>
      <c r="K41" s="44"/>
      <c r="L41" s="44"/>
      <c r="M41" s="44"/>
      <c r="N41" s="44"/>
      <c r="O41" s="44"/>
      <c r="P41" s="44"/>
      <c r="Q41" s="44"/>
    </row>
    <row r="42" spans="1:17" ht="15.75">
      <c r="A42" s="44"/>
      <c r="B42" s="44"/>
      <c r="C42" s="44"/>
      <c r="D42" s="44"/>
      <c r="E42" s="44"/>
      <c r="F42" s="44"/>
      <c r="G42" s="44"/>
      <c r="H42" s="44"/>
      <c r="I42" s="44"/>
      <c r="J42" s="44"/>
      <c r="K42" s="44"/>
      <c r="L42" s="44"/>
      <c r="M42" s="44"/>
      <c r="N42" s="44"/>
      <c r="O42" s="44"/>
      <c r="P42" s="44"/>
      <c r="Q42" s="44"/>
    </row>
    <row r="43" spans="1:17" ht="15.75">
      <c r="A43" s="44"/>
      <c r="B43" s="44"/>
      <c r="C43" s="44"/>
      <c r="D43" s="44"/>
      <c r="E43" s="44"/>
      <c r="F43" s="44"/>
      <c r="G43" s="44"/>
      <c r="H43" s="44"/>
      <c r="I43" s="44"/>
      <c r="J43" s="44"/>
      <c r="K43" s="44"/>
      <c r="L43" s="44"/>
      <c r="M43" s="44"/>
      <c r="N43" s="44"/>
      <c r="O43" s="44"/>
      <c r="P43" s="44"/>
      <c r="Q43" s="44"/>
    </row>
    <row r="44" spans="1:17" ht="15.75">
      <c r="A44" s="44"/>
      <c r="B44" s="44"/>
      <c r="C44" s="44"/>
      <c r="D44" s="44"/>
      <c r="E44" s="44"/>
      <c r="F44" s="44"/>
      <c r="G44" s="44"/>
      <c r="H44" s="44"/>
      <c r="I44" s="44"/>
      <c r="J44" s="44"/>
      <c r="K44" s="44"/>
      <c r="L44" s="44"/>
      <c r="M44" s="44"/>
      <c r="N44" s="44"/>
      <c r="O44" s="44"/>
      <c r="P44" s="44"/>
      <c r="Q44" s="44"/>
    </row>
    <row r="45" spans="1:17" ht="15.75">
      <c r="A45" s="44"/>
      <c r="B45" s="44"/>
      <c r="C45" s="44"/>
      <c r="D45" s="44"/>
      <c r="E45" s="44"/>
      <c r="F45" s="44"/>
      <c r="G45" s="44"/>
      <c r="H45" s="44"/>
      <c r="I45" s="44"/>
      <c r="J45" s="44"/>
      <c r="K45" s="44"/>
      <c r="L45" s="44"/>
      <c r="M45" s="44"/>
      <c r="N45" s="44"/>
      <c r="O45" s="44"/>
      <c r="P45" s="44"/>
      <c r="Q45" s="44"/>
    </row>
    <row r="46" spans="1:17" ht="15.75">
      <c r="A46" s="44"/>
      <c r="B46" s="44"/>
      <c r="C46" s="44"/>
      <c r="D46" s="44"/>
      <c r="E46" s="44"/>
      <c r="F46" s="44"/>
      <c r="G46" s="44"/>
      <c r="H46" s="44"/>
      <c r="I46" s="44"/>
      <c r="J46" s="44"/>
      <c r="K46" s="44"/>
      <c r="L46" s="44"/>
      <c r="M46" s="44"/>
      <c r="N46" s="44"/>
      <c r="O46" s="44"/>
      <c r="P46" s="44"/>
      <c r="Q46" s="44"/>
    </row>
    <row r="47" spans="1:17" ht="15.75">
      <c r="A47" s="44"/>
      <c r="B47" s="44"/>
      <c r="C47" s="44"/>
      <c r="D47" s="44"/>
      <c r="E47" s="44"/>
      <c r="F47" s="44"/>
      <c r="G47" s="44"/>
      <c r="H47" s="44"/>
      <c r="I47" s="44"/>
      <c r="J47" s="44"/>
      <c r="K47" s="44"/>
      <c r="L47" s="44"/>
      <c r="M47" s="44"/>
      <c r="N47" s="44"/>
      <c r="O47" s="44"/>
      <c r="P47" s="44"/>
      <c r="Q47" s="44"/>
    </row>
    <row r="48" spans="1:17" ht="15.75">
      <c r="A48" s="44"/>
      <c r="B48" s="44"/>
      <c r="C48" s="44"/>
      <c r="D48" s="44"/>
      <c r="E48" s="44"/>
      <c r="F48" s="44"/>
      <c r="G48" s="44"/>
      <c r="H48" s="44"/>
      <c r="I48" s="44"/>
      <c r="J48" s="44"/>
      <c r="K48" s="44"/>
      <c r="L48" s="44"/>
      <c r="M48" s="44"/>
      <c r="N48" s="44"/>
      <c r="O48" s="44"/>
      <c r="P48" s="44"/>
      <c r="Q48" s="44"/>
    </row>
    <row r="49" spans="1:17" ht="15.75">
      <c r="A49" s="43"/>
      <c r="B49" s="70"/>
      <c r="C49" s="70"/>
      <c r="D49" s="70"/>
      <c r="E49" s="70"/>
      <c r="F49" s="70"/>
      <c r="G49" s="70"/>
      <c r="H49" s="70"/>
      <c r="I49" s="70"/>
      <c r="J49" s="70"/>
      <c r="K49" s="70"/>
      <c r="L49" s="70"/>
      <c r="M49" s="70"/>
      <c r="N49" s="70"/>
      <c r="O49" s="70"/>
      <c r="P49" s="70"/>
      <c r="Q49" s="70"/>
    </row>
    <row r="50" spans="1:17" ht="15.75">
      <c r="A50" s="43"/>
      <c r="B50" s="70"/>
      <c r="C50" s="70"/>
      <c r="D50" s="70"/>
      <c r="E50" s="70"/>
      <c r="F50" s="70"/>
      <c r="G50" s="70"/>
      <c r="H50" s="70"/>
      <c r="I50" s="70"/>
      <c r="J50" s="70"/>
      <c r="K50" s="70"/>
      <c r="L50" s="70"/>
      <c r="M50" s="70"/>
      <c r="N50" s="70"/>
      <c r="O50" s="70"/>
      <c r="P50" s="70"/>
      <c r="Q50" s="70"/>
    </row>
    <row r="51" spans="1:17" ht="15.75">
      <c r="A51" s="43"/>
      <c r="B51" s="70"/>
      <c r="C51" s="70"/>
      <c r="D51" s="70"/>
      <c r="E51" s="70"/>
      <c r="F51" s="70"/>
      <c r="G51" s="70"/>
      <c r="H51" s="70"/>
      <c r="I51" s="70"/>
      <c r="J51" s="70"/>
      <c r="K51" s="70"/>
      <c r="L51" s="70"/>
      <c r="M51" s="70"/>
      <c r="N51" s="70"/>
      <c r="O51" s="70"/>
      <c r="P51" s="70"/>
      <c r="Q51" s="70"/>
    </row>
    <row r="52" spans="1:17" ht="15.75">
      <c r="A52" s="43"/>
      <c r="B52" s="70"/>
      <c r="C52" s="70"/>
      <c r="D52" s="70"/>
      <c r="E52" s="70"/>
      <c r="F52" s="70"/>
      <c r="G52" s="70"/>
      <c r="H52" s="70"/>
      <c r="I52" s="70"/>
      <c r="J52" s="70"/>
      <c r="K52" s="70"/>
      <c r="L52" s="70"/>
      <c r="M52" s="70"/>
      <c r="N52" s="70"/>
      <c r="O52" s="70"/>
      <c r="P52" s="70"/>
      <c r="Q52" s="70"/>
    </row>
    <row r="53" spans="1:17" ht="15.75">
      <c r="A53" s="43"/>
      <c r="B53" s="70"/>
      <c r="C53" s="70"/>
      <c r="D53" s="70"/>
      <c r="E53" s="70"/>
      <c r="F53" s="70"/>
      <c r="G53" s="70"/>
      <c r="H53" s="70"/>
      <c r="I53" s="70"/>
      <c r="J53" s="70"/>
      <c r="K53" s="70"/>
      <c r="L53" s="70"/>
      <c r="M53" s="70"/>
      <c r="N53" s="70"/>
      <c r="O53" s="70"/>
      <c r="P53" s="70"/>
      <c r="Q53" s="70"/>
    </row>
    <row r="54" spans="1:17" ht="15.75">
      <c r="A54" s="43"/>
      <c r="B54" s="70"/>
      <c r="C54" s="70"/>
      <c r="D54" s="70"/>
      <c r="E54" s="70"/>
      <c r="F54" s="70"/>
      <c r="G54" s="70"/>
      <c r="H54" s="70"/>
      <c r="I54" s="70"/>
      <c r="J54" s="70"/>
      <c r="K54" s="70"/>
      <c r="L54" s="70"/>
      <c r="M54" s="70"/>
      <c r="N54" s="70"/>
      <c r="O54" s="70"/>
      <c r="P54" s="70"/>
      <c r="Q54" s="70"/>
    </row>
    <row r="55" spans="1:17" ht="15.75">
      <c r="A55" s="43"/>
      <c r="B55" s="70"/>
      <c r="C55" s="70"/>
      <c r="D55" s="70"/>
      <c r="E55" s="70"/>
      <c r="F55" s="70"/>
      <c r="G55" s="70"/>
      <c r="H55" s="70"/>
      <c r="I55" s="70"/>
      <c r="J55" s="70"/>
      <c r="K55" s="70"/>
      <c r="L55" s="70"/>
      <c r="M55" s="70"/>
      <c r="N55" s="70"/>
      <c r="O55" s="70"/>
      <c r="P55" s="70"/>
      <c r="Q55" s="70"/>
    </row>
    <row r="56" spans="1:17" ht="15.75">
      <c r="A56" s="43"/>
      <c r="B56" s="70"/>
      <c r="C56" s="70"/>
      <c r="D56" s="70"/>
      <c r="E56" s="70"/>
      <c r="F56" s="70"/>
      <c r="G56" s="70"/>
      <c r="H56" s="70"/>
      <c r="I56" s="70"/>
      <c r="J56" s="70"/>
      <c r="K56" s="70"/>
      <c r="L56" s="70"/>
      <c r="M56" s="70"/>
      <c r="N56" s="70"/>
      <c r="O56" s="70"/>
      <c r="P56" s="70"/>
      <c r="Q56" s="70"/>
    </row>
    <row r="57" spans="1:17" ht="15.75">
      <c r="A57" s="43"/>
      <c r="B57" s="70"/>
      <c r="C57" s="70"/>
      <c r="D57" s="70"/>
      <c r="E57" s="70"/>
      <c r="F57" s="70"/>
      <c r="G57" s="70"/>
      <c r="H57" s="70"/>
      <c r="I57" s="70"/>
      <c r="J57" s="70"/>
      <c r="K57" s="70"/>
      <c r="L57" s="70"/>
      <c r="M57" s="70"/>
      <c r="N57" s="70"/>
      <c r="O57" s="70"/>
      <c r="P57" s="70"/>
      <c r="Q57" s="70"/>
    </row>
    <row r="58" spans="1:17" ht="15.75">
      <c r="A58" s="43"/>
      <c r="B58" s="70"/>
      <c r="C58" s="70"/>
      <c r="D58" s="70"/>
      <c r="E58" s="70"/>
      <c r="F58" s="70"/>
      <c r="G58" s="70"/>
      <c r="H58" s="70"/>
      <c r="I58" s="70"/>
      <c r="J58" s="70"/>
      <c r="K58" s="70"/>
      <c r="L58" s="70"/>
      <c r="M58" s="70"/>
      <c r="N58" s="70"/>
      <c r="O58" s="70"/>
      <c r="P58" s="70"/>
      <c r="Q58" s="70"/>
    </row>
    <row r="59" spans="1:17" ht="15.75">
      <c r="A59" s="43"/>
      <c r="B59" s="70"/>
      <c r="C59" s="70"/>
      <c r="D59" s="70"/>
      <c r="E59" s="70"/>
      <c r="F59" s="70"/>
      <c r="G59" s="70"/>
      <c r="H59" s="70"/>
      <c r="I59" s="70"/>
      <c r="J59" s="70"/>
      <c r="K59" s="70"/>
      <c r="L59" s="70"/>
      <c r="M59" s="70"/>
      <c r="N59" s="70"/>
      <c r="O59" s="70"/>
      <c r="P59" s="70"/>
      <c r="Q59" s="70"/>
    </row>
    <row r="60" spans="1:17" ht="15.75">
      <c r="A60" s="43"/>
      <c r="B60" s="70"/>
      <c r="C60" s="70"/>
      <c r="D60" s="70"/>
      <c r="E60" s="70"/>
      <c r="F60" s="70"/>
      <c r="G60" s="70"/>
      <c r="H60" s="70"/>
      <c r="I60" s="70"/>
      <c r="J60" s="70"/>
      <c r="K60" s="70"/>
      <c r="L60" s="70"/>
      <c r="M60" s="70"/>
      <c r="N60" s="70"/>
      <c r="O60" s="70"/>
      <c r="P60" s="70"/>
      <c r="Q60" s="70"/>
    </row>
    <row r="61" spans="1:17" ht="15.75">
      <c r="A61" s="43"/>
      <c r="B61" s="70"/>
      <c r="C61" s="70"/>
      <c r="D61" s="70"/>
      <c r="E61" s="70"/>
      <c r="F61" s="70"/>
      <c r="G61" s="70"/>
      <c r="H61" s="70"/>
      <c r="I61" s="70"/>
      <c r="J61" s="70"/>
      <c r="K61" s="70"/>
      <c r="L61" s="70"/>
      <c r="M61" s="70"/>
      <c r="N61" s="70"/>
      <c r="O61" s="70"/>
      <c r="P61" s="70"/>
      <c r="Q61" s="70"/>
    </row>
    <row r="62" spans="1:17" ht="15.75">
      <c r="A62" s="43"/>
      <c r="B62" s="70"/>
      <c r="C62" s="70"/>
      <c r="D62" s="70"/>
      <c r="E62" s="70"/>
      <c r="F62" s="70"/>
      <c r="G62" s="70"/>
      <c r="H62" s="70"/>
      <c r="I62" s="70"/>
      <c r="J62" s="70"/>
      <c r="K62" s="70"/>
      <c r="L62" s="70"/>
      <c r="M62" s="70"/>
      <c r="N62" s="70"/>
      <c r="O62" s="70"/>
      <c r="P62" s="70"/>
      <c r="Q62" s="70"/>
    </row>
    <row r="63" spans="1:17" ht="15.75">
      <c r="A63" s="43"/>
      <c r="B63" s="70"/>
      <c r="C63" s="70"/>
      <c r="D63" s="70"/>
      <c r="E63" s="70"/>
      <c r="F63" s="70"/>
      <c r="G63" s="70"/>
      <c r="H63" s="70"/>
      <c r="I63" s="70"/>
      <c r="J63" s="70"/>
      <c r="K63" s="70"/>
      <c r="L63" s="70"/>
      <c r="M63" s="70"/>
      <c r="N63" s="70"/>
      <c r="O63" s="70"/>
      <c r="P63" s="70"/>
      <c r="Q63" s="70"/>
    </row>
    <row r="64" spans="1:17" ht="15.75">
      <c r="A64" s="43"/>
      <c r="B64" s="70"/>
      <c r="C64" s="70"/>
      <c r="D64" s="70"/>
      <c r="E64" s="70"/>
      <c r="F64" s="70"/>
      <c r="G64" s="70"/>
      <c r="H64" s="70"/>
      <c r="I64" s="70"/>
      <c r="J64" s="70"/>
      <c r="K64" s="70"/>
      <c r="L64" s="70"/>
      <c r="M64" s="70"/>
      <c r="N64" s="70"/>
      <c r="O64" s="70"/>
      <c r="P64" s="70"/>
      <c r="Q64" s="70"/>
    </row>
    <row r="65" spans="1:17" ht="15.75">
      <c r="A65" s="43"/>
      <c r="B65" s="70"/>
      <c r="C65" s="70"/>
      <c r="D65" s="70"/>
      <c r="E65" s="70"/>
      <c r="F65" s="70"/>
      <c r="G65" s="70"/>
      <c r="H65" s="70"/>
      <c r="I65" s="70"/>
      <c r="J65" s="70"/>
      <c r="K65" s="70"/>
      <c r="L65" s="70"/>
      <c r="M65" s="70"/>
      <c r="N65" s="70"/>
      <c r="O65" s="70"/>
      <c r="P65" s="70"/>
      <c r="Q65" s="70"/>
    </row>
    <row r="66" spans="1:17" ht="15.75">
      <c r="A66" s="43"/>
      <c r="B66" s="70"/>
      <c r="C66" s="70"/>
      <c r="D66" s="70"/>
      <c r="E66" s="70"/>
      <c r="F66" s="70"/>
      <c r="G66" s="70"/>
      <c r="H66" s="70"/>
      <c r="I66" s="70"/>
      <c r="J66" s="70"/>
      <c r="K66" s="70"/>
      <c r="L66" s="70"/>
      <c r="M66" s="70"/>
      <c r="N66" s="70"/>
      <c r="O66" s="70"/>
      <c r="P66" s="70"/>
      <c r="Q66" s="70"/>
    </row>
    <row r="67" spans="1:17" ht="15.75">
      <c r="A67" s="43"/>
      <c r="B67" s="70"/>
      <c r="C67" s="70"/>
      <c r="D67" s="70"/>
      <c r="E67" s="70"/>
      <c r="F67" s="70"/>
      <c r="G67" s="70"/>
      <c r="H67" s="70"/>
      <c r="I67" s="70"/>
      <c r="J67" s="70"/>
      <c r="K67" s="70"/>
      <c r="L67" s="70"/>
      <c r="M67" s="70"/>
      <c r="N67" s="70"/>
      <c r="O67" s="70"/>
      <c r="P67" s="70"/>
      <c r="Q67" s="70"/>
    </row>
    <row r="68" spans="1:17" ht="15.75">
      <c r="A68" s="43"/>
      <c r="B68" s="70"/>
      <c r="C68" s="70"/>
      <c r="D68" s="70"/>
      <c r="E68" s="70"/>
      <c r="F68" s="70"/>
      <c r="G68" s="70"/>
      <c r="H68" s="70"/>
      <c r="I68" s="70"/>
      <c r="J68" s="70"/>
      <c r="K68" s="70"/>
      <c r="L68" s="70"/>
      <c r="M68" s="70"/>
      <c r="N68" s="70"/>
      <c r="O68" s="70"/>
      <c r="P68" s="70"/>
      <c r="Q68" s="70"/>
    </row>
    <row r="69" spans="1:17" ht="15.75">
      <c r="A69" s="43"/>
      <c r="B69" s="70"/>
      <c r="C69" s="70"/>
      <c r="D69" s="70"/>
      <c r="E69" s="70"/>
      <c r="F69" s="70"/>
      <c r="G69" s="70"/>
      <c r="H69" s="70"/>
      <c r="I69" s="70"/>
      <c r="J69" s="70"/>
      <c r="K69" s="70"/>
      <c r="L69" s="70"/>
      <c r="M69" s="70"/>
      <c r="N69" s="70"/>
      <c r="O69" s="70"/>
      <c r="P69" s="70"/>
      <c r="Q69" s="70"/>
    </row>
    <row r="70" spans="1:17" ht="15.75">
      <c r="A70" s="43"/>
      <c r="B70" s="70"/>
      <c r="C70" s="70"/>
      <c r="D70" s="70"/>
      <c r="E70" s="70"/>
      <c r="F70" s="70"/>
      <c r="G70" s="70"/>
      <c r="H70" s="70"/>
      <c r="I70" s="70"/>
      <c r="J70" s="70"/>
      <c r="K70" s="70"/>
      <c r="L70" s="70"/>
      <c r="M70" s="70"/>
      <c r="N70" s="70"/>
      <c r="O70" s="70"/>
      <c r="P70" s="70"/>
      <c r="Q70" s="70"/>
    </row>
    <row r="71" spans="1:17" ht="15.75">
      <c r="A71" s="43"/>
      <c r="B71" s="70"/>
      <c r="C71" s="70"/>
      <c r="D71" s="70"/>
      <c r="E71" s="70"/>
      <c r="F71" s="70"/>
      <c r="G71" s="70"/>
      <c r="H71" s="70"/>
      <c r="I71" s="70"/>
      <c r="J71" s="70"/>
      <c r="K71" s="70"/>
      <c r="L71" s="70"/>
      <c r="M71" s="70"/>
      <c r="N71" s="70"/>
      <c r="O71" s="70"/>
      <c r="P71" s="70"/>
      <c r="Q71" s="70"/>
    </row>
    <row r="72" spans="1:17" ht="15.75">
      <c r="A72" s="43"/>
      <c r="B72" s="70"/>
      <c r="C72" s="70"/>
      <c r="D72" s="70"/>
      <c r="E72" s="70"/>
      <c r="F72" s="70"/>
      <c r="G72" s="70"/>
      <c r="H72" s="70"/>
      <c r="I72" s="70"/>
      <c r="J72" s="70"/>
      <c r="K72" s="70"/>
      <c r="L72" s="70"/>
      <c r="M72" s="70"/>
      <c r="N72" s="70"/>
      <c r="O72" s="70"/>
      <c r="P72" s="70"/>
      <c r="Q72" s="70"/>
    </row>
    <row r="73" spans="1:17" ht="15.75">
      <c r="A73" s="43"/>
      <c r="B73" s="70"/>
      <c r="C73" s="70"/>
      <c r="D73" s="70"/>
      <c r="E73" s="70"/>
      <c r="F73" s="70"/>
      <c r="G73" s="70"/>
      <c r="H73" s="70"/>
      <c r="I73" s="70"/>
      <c r="J73" s="70"/>
      <c r="K73" s="70"/>
      <c r="L73" s="70"/>
      <c r="M73" s="70"/>
      <c r="N73" s="70"/>
      <c r="O73" s="70"/>
      <c r="P73" s="70"/>
      <c r="Q73" s="70"/>
    </row>
    <row r="74" spans="1:17" ht="15.75">
      <c r="A74" s="43"/>
      <c r="B74" s="70"/>
      <c r="C74" s="70"/>
      <c r="D74" s="70"/>
      <c r="E74" s="70"/>
      <c r="F74" s="70"/>
      <c r="G74" s="70"/>
      <c r="H74" s="70"/>
      <c r="I74" s="70"/>
      <c r="J74" s="70"/>
      <c r="K74" s="70"/>
      <c r="L74" s="70"/>
      <c r="M74" s="70"/>
      <c r="N74" s="70"/>
      <c r="O74" s="70"/>
      <c r="P74" s="70"/>
      <c r="Q74" s="70"/>
    </row>
    <row r="75" spans="1:17" ht="15.75">
      <c r="A75" s="43"/>
      <c r="B75" s="70"/>
      <c r="C75" s="70"/>
      <c r="D75" s="70"/>
      <c r="E75" s="70"/>
      <c r="F75" s="70"/>
      <c r="G75" s="70"/>
      <c r="H75" s="70"/>
      <c r="I75" s="70"/>
      <c r="J75" s="70"/>
      <c r="K75" s="70"/>
      <c r="L75" s="70"/>
      <c r="M75" s="70"/>
      <c r="N75" s="70"/>
      <c r="O75" s="70"/>
      <c r="P75" s="70"/>
      <c r="Q75" s="70"/>
    </row>
    <row r="76" spans="1:17" ht="15.75">
      <c r="A76" s="43"/>
      <c r="B76" s="70"/>
      <c r="C76" s="70"/>
      <c r="D76" s="70"/>
      <c r="E76" s="70"/>
      <c r="F76" s="70"/>
      <c r="G76" s="70"/>
      <c r="H76" s="70"/>
      <c r="I76" s="70"/>
      <c r="J76" s="70"/>
      <c r="K76" s="70"/>
      <c r="L76" s="70"/>
      <c r="M76" s="70"/>
      <c r="N76" s="70"/>
      <c r="O76" s="70"/>
      <c r="P76" s="70"/>
      <c r="Q76" s="70"/>
    </row>
    <row r="77" spans="1:17" ht="15.75">
      <c r="A77" s="43"/>
      <c r="B77" s="70"/>
      <c r="C77" s="70"/>
      <c r="D77" s="70"/>
      <c r="E77" s="70"/>
      <c r="F77" s="70"/>
      <c r="G77" s="70"/>
      <c r="H77" s="70"/>
      <c r="I77" s="70"/>
      <c r="J77" s="70"/>
      <c r="K77" s="70"/>
      <c r="L77" s="70"/>
      <c r="M77" s="70"/>
      <c r="N77" s="70"/>
      <c r="O77" s="70"/>
      <c r="P77" s="70"/>
      <c r="Q77" s="70"/>
    </row>
    <row r="78" spans="1:17" ht="15.75">
      <c r="A78" s="43"/>
      <c r="B78" s="70"/>
      <c r="C78" s="70"/>
      <c r="D78" s="70"/>
      <c r="E78" s="70"/>
      <c r="F78" s="70"/>
      <c r="G78" s="70"/>
      <c r="H78" s="70"/>
      <c r="I78" s="70"/>
      <c r="J78" s="70"/>
      <c r="K78" s="70"/>
      <c r="L78" s="70"/>
      <c r="M78" s="70"/>
      <c r="N78" s="70"/>
      <c r="O78" s="70"/>
      <c r="P78" s="70"/>
      <c r="Q78" s="70"/>
    </row>
    <row r="79" spans="1:17" ht="15.75">
      <c r="A79" s="43"/>
      <c r="B79" s="70"/>
      <c r="C79" s="70"/>
      <c r="D79" s="70"/>
      <c r="E79" s="70"/>
      <c r="F79" s="70"/>
      <c r="G79" s="70"/>
      <c r="H79" s="70"/>
      <c r="I79" s="70"/>
      <c r="J79" s="70"/>
      <c r="K79" s="70"/>
      <c r="L79" s="70"/>
      <c r="M79" s="70"/>
      <c r="N79" s="70"/>
      <c r="O79" s="70"/>
      <c r="P79" s="70"/>
      <c r="Q79" s="70"/>
    </row>
    <row r="80" spans="1:17" ht="15.75">
      <c r="A80" s="43"/>
      <c r="B80" s="70"/>
      <c r="C80" s="70"/>
      <c r="D80" s="70"/>
      <c r="E80" s="70"/>
      <c r="F80" s="70"/>
      <c r="G80" s="70"/>
      <c r="H80" s="70"/>
      <c r="I80" s="70"/>
      <c r="J80" s="70"/>
      <c r="K80" s="70"/>
      <c r="L80" s="70"/>
      <c r="M80" s="70"/>
      <c r="N80" s="70"/>
      <c r="O80" s="70"/>
      <c r="P80" s="70"/>
      <c r="Q80" s="70"/>
    </row>
    <row r="81" spans="1:17" ht="15.75">
      <c r="A81" s="43"/>
      <c r="B81" s="70"/>
      <c r="C81" s="70"/>
      <c r="D81" s="70"/>
      <c r="E81" s="70"/>
      <c r="F81" s="70"/>
      <c r="G81" s="70"/>
      <c r="H81" s="70"/>
      <c r="I81" s="70"/>
      <c r="J81" s="70"/>
      <c r="K81" s="70"/>
      <c r="L81" s="70"/>
      <c r="M81" s="70"/>
      <c r="N81" s="70"/>
      <c r="O81" s="70"/>
      <c r="P81" s="70"/>
      <c r="Q81" s="70"/>
    </row>
    <row r="82" spans="1:17" ht="15.75">
      <c r="A82" s="43"/>
      <c r="B82" s="70"/>
      <c r="C82" s="70"/>
      <c r="D82" s="70"/>
      <c r="E82" s="70"/>
      <c r="F82" s="70"/>
      <c r="G82" s="70"/>
      <c r="H82" s="70"/>
      <c r="I82" s="70"/>
      <c r="J82" s="70"/>
      <c r="K82" s="70"/>
      <c r="L82" s="70"/>
      <c r="M82" s="70"/>
      <c r="N82" s="70"/>
      <c r="O82" s="70"/>
      <c r="P82" s="70"/>
      <c r="Q82" s="70"/>
    </row>
    <row r="83" spans="1:17" ht="15.75">
      <c r="A83" s="43"/>
      <c r="B83" s="70"/>
      <c r="C83" s="70"/>
      <c r="D83" s="70"/>
      <c r="E83" s="70"/>
      <c r="F83" s="70"/>
      <c r="G83" s="70"/>
      <c r="H83" s="70"/>
      <c r="I83" s="70"/>
      <c r="J83" s="70"/>
      <c r="K83" s="70"/>
      <c r="L83" s="70"/>
      <c r="M83" s="70"/>
      <c r="N83" s="70"/>
      <c r="O83" s="70"/>
      <c r="P83" s="70"/>
      <c r="Q83" s="70"/>
    </row>
    <row r="84" spans="1:17" ht="15.75">
      <c r="A84" s="43"/>
      <c r="B84" s="70"/>
      <c r="C84" s="70"/>
      <c r="D84" s="70"/>
      <c r="E84" s="70"/>
      <c r="F84" s="70"/>
      <c r="G84" s="70"/>
      <c r="H84" s="70"/>
      <c r="I84" s="70"/>
      <c r="J84" s="70"/>
      <c r="K84" s="70"/>
      <c r="L84" s="70"/>
      <c r="M84" s="70"/>
      <c r="N84" s="70"/>
      <c r="O84" s="70"/>
      <c r="P84" s="70"/>
      <c r="Q84" s="70"/>
    </row>
    <row r="85" spans="1:17" ht="15.75">
      <c r="A85" s="43"/>
      <c r="B85" s="70"/>
      <c r="C85" s="70"/>
      <c r="D85" s="70"/>
      <c r="E85" s="70"/>
      <c r="F85" s="70"/>
      <c r="G85" s="70"/>
      <c r="H85" s="70"/>
      <c r="I85" s="70"/>
      <c r="J85" s="70"/>
      <c r="K85" s="70"/>
      <c r="L85" s="70"/>
      <c r="M85" s="70"/>
      <c r="N85" s="70"/>
      <c r="O85" s="70"/>
      <c r="P85" s="70"/>
      <c r="Q85" s="70"/>
    </row>
    <row r="86" spans="1:17" ht="15.75">
      <c r="A86" s="43"/>
      <c r="B86" s="70"/>
      <c r="C86" s="70"/>
      <c r="D86" s="70"/>
      <c r="E86" s="70"/>
      <c r="F86" s="70"/>
      <c r="G86" s="70"/>
      <c r="H86" s="70"/>
      <c r="I86" s="70"/>
      <c r="J86" s="70"/>
      <c r="K86" s="70"/>
      <c r="L86" s="70"/>
      <c r="M86" s="70"/>
      <c r="N86" s="70"/>
      <c r="O86" s="70"/>
      <c r="P86" s="70"/>
      <c r="Q86" s="70"/>
    </row>
    <row r="87" spans="1:17" ht="15.75">
      <c r="A87" s="43"/>
      <c r="B87" s="70"/>
      <c r="C87" s="70"/>
      <c r="D87" s="70"/>
      <c r="E87" s="70"/>
      <c r="F87" s="70"/>
      <c r="G87" s="70"/>
      <c r="H87" s="70"/>
      <c r="I87" s="70"/>
      <c r="J87" s="70"/>
      <c r="K87" s="70"/>
      <c r="L87" s="70"/>
      <c r="M87" s="70"/>
      <c r="N87" s="70"/>
      <c r="O87" s="70"/>
      <c r="P87" s="70"/>
      <c r="Q87" s="70"/>
    </row>
    <row r="88" spans="1:17" ht="15.75">
      <c r="A88" s="43"/>
      <c r="B88" s="70"/>
      <c r="C88" s="70"/>
      <c r="D88" s="70"/>
      <c r="E88" s="70"/>
      <c r="F88" s="70"/>
      <c r="G88" s="70"/>
      <c r="H88" s="70"/>
      <c r="I88" s="70"/>
      <c r="J88" s="70"/>
      <c r="K88" s="70"/>
      <c r="L88" s="70"/>
      <c r="M88" s="70"/>
      <c r="N88" s="70"/>
      <c r="O88" s="70"/>
      <c r="P88" s="70"/>
      <c r="Q88" s="70"/>
    </row>
    <row r="89" spans="1:17" ht="15.75">
      <c r="A89" s="43"/>
      <c r="B89" s="70"/>
      <c r="C89" s="70"/>
      <c r="D89" s="70"/>
      <c r="E89" s="70"/>
      <c r="F89" s="70"/>
      <c r="G89" s="70"/>
      <c r="H89" s="70"/>
      <c r="I89" s="70"/>
      <c r="J89" s="70"/>
      <c r="K89" s="70"/>
      <c r="L89" s="70"/>
      <c r="M89" s="70"/>
      <c r="N89" s="70"/>
      <c r="O89" s="70"/>
      <c r="P89" s="70"/>
      <c r="Q89" s="70"/>
    </row>
    <row r="90" spans="1:17" ht="15.75">
      <c r="A90" s="43"/>
      <c r="B90" s="70"/>
      <c r="C90" s="70"/>
      <c r="D90" s="70"/>
      <c r="E90" s="70"/>
      <c r="F90" s="70"/>
      <c r="G90" s="70"/>
      <c r="H90" s="70"/>
      <c r="I90" s="70"/>
      <c r="J90" s="70"/>
      <c r="K90" s="70"/>
      <c r="L90" s="70"/>
      <c r="M90" s="70"/>
      <c r="N90" s="70"/>
      <c r="O90" s="70"/>
      <c r="P90" s="70"/>
      <c r="Q90" s="70"/>
    </row>
    <row r="91" spans="1:17" ht="15.75">
      <c r="A91" s="43"/>
      <c r="B91" s="70"/>
      <c r="C91" s="70"/>
      <c r="D91" s="70"/>
      <c r="E91" s="70"/>
      <c r="F91" s="70"/>
      <c r="G91" s="70"/>
      <c r="H91" s="70"/>
      <c r="I91" s="70"/>
      <c r="J91" s="70"/>
      <c r="K91" s="70"/>
      <c r="L91" s="70"/>
      <c r="M91" s="70"/>
      <c r="N91" s="70"/>
      <c r="O91" s="70"/>
      <c r="P91" s="70"/>
      <c r="Q91" s="70"/>
    </row>
    <row r="92" spans="1:17" ht="15.75">
      <c r="A92" s="43"/>
      <c r="B92" s="70"/>
      <c r="C92" s="70"/>
      <c r="D92" s="70"/>
      <c r="E92" s="70"/>
      <c r="F92" s="70"/>
      <c r="G92" s="70"/>
      <c r="H92" s="70"/>
      <c r="I92" s="70"/>
      <c r="J92" s="70"/>
      <c r="K92" s="70"/>
      <c r="L92" s="70"/>
      <c r="M92" s="70"/>
      <c r="N92" s="70"/>
      <c r="O92" s="70"/>
      <c r="P92" s="70"/>
      <c r="Q92" s="70"/>
    </row>
    <row r="93" spans="1:17" ht="15.75">
      <c r="A93" s="43"/>
      <c r="B93" s="70"/>
      <c r="C93" s="70"/>
      <c r="D93" s="70"/>
      <c r="E93" s="70"/>
      <c r="F93" s="70"/>
      <c r="G93" s="70"/>
      <c r="H93" s="70"/>
      <c r="I93" s="70"/>
      <c r="J93" s="70"/>
      <c r="K93" s="70"/>
      <c r="L93" s="70"/>
      <c r="M93" s="70"/>
      <c r="N93" s="70"/>
      <c r="O93" s="70"/>
      <c r="P93" s="70"/>
      <c r="Q93" s="70"/>
    </row>
    <row r="94" spans="1:17" ht="15.75">
      <c r="A94" s="43"/>
      <c r="B94" s="70"/>
      <c r="C94" s="70"/>
      <c r="D94" s="70"/>
      <c r="E94" s="70"/>
      <c r="F94" s="70"/>
      <c r="G94" s="70"/>
      <c r="H94" s="70"/>
      <c r="I94" s="70"/>
      <c r="J94" s="70"/>
      <c r="K94" s="70"/>
      <c r="L94" s="70"/>
      <c r="M94" s="70"/>
      <c r="N94" s="70"/>
      <c r="O94" s="70"/>
      <c r="P94" s="70"/>
      <c r="Q94" s="70"/>
    </row>
    <row r="95" spans="1:17" ht="15.75">
      <c r="A95" s="43"/>
      <c r="B95" s="70"/>
      <c r="C95" s="70"/>
      <c r="D95" s="70"/>
      <c r="E95" s="70"/>
      <c r="F95" s="70"/>
      <c r="G95" s="70"/>
      <c r="H95" s="70"/>
      <c r="I95" s="70"/>
      <c r="J95" s="70"/>
      <c r="K95" s="70"/>
      <c r="L95" s="70"/>
      <c r="M95" s="70"/>
      <c r="N95" s="70"/>
      <c r="O95" s="70"/>
      <c r="P95" s="70"/>
      <c r="Q95" s="70"/>
    </row>
    <row r="96" spans="1:17" ht="15.75">
      <c r="A96" s="43"/>
      <c r="B96" s="70"/>
      <c r="C96" s="70"/>
      <c r="D96" s="70"/>
      <c r="E96" s="70"/>
      <c r="F96" s="70"/>
      <c r="G96" s="70"/>
      <c r="H96" s="70"/>
      <c r="I96" s="70"/>
      <c r="J96" s="70"/>
      <c r="K96" s="70"/>
      <c r="L96" s="70"/>
      <c r="M96" s="70"/>
      <c r="N96" s="70"/>
      <c r="O96" s="70"/>
      <c r="P96" s="70"/>
      <c r="Q96" s="70"/>
    </row>
    <row r="97" spans="1:17" ht="15.75">
      <c r="A97" s="43"/>
      <c r="B97" s="70"/>
      <c r="C97" s="70"/>
      <c r="D97" s="70"/>
      <c r="E97" s="70"/>
      <c r="F97" s="70"/>
      <c r="G97" s="70"/>
      <c r="H97" s="70"/>
      <c r="I97" s="70"/>
      <c r="J97" s="70"/>
      <c r="K97" s="70"/>
      <c r="L97" s="70"/>
      <c r="M97" s="70"/>
      <c r="N97" s="70"/>
      <c r="O97" s="70"/>
      <c r="P97" s="70"/>
      <c r="Q97" s="70"/>
    </row>
    <row r="98" spans="1:17" ht="15.75">
      <c r="A98" s="43"/>
      <c r="B98" s="70"/>
      <c r="C98" s="70"/>
      <c r="D98" s="70"/>
      <c r="E98" s="70"/>
      <c r="F98" s="70"/>
      <c r="G98" s="70"/>
      <c r="H98" s="70"/>
      <c r="I98" s="70"/>
      <c r="J98" s="70"/>
      <c r="K98" s="70"/>
      <c r="L98" s="70"/>
      <c r="M98" s="70"/>
      <c r="N98" s="70"/>
      <c r="O98" s="70"/>
      <c r="P98" s="70"/>
      <c r="Q98" s="70"/>
    </row>
    <row r="99" spans="1:17" ht="15.75">
      <c r="A99" s="43"/>
      <c r="B99" s="70"/>
      <c r="C99" s="70"/>
      <c r="D99" s="70"/>
      <c r="E99" s="70"/>
      <c r="F99" s="70"/>
      <c r="G99" s="70"/>
      <c r="H99" s="70"/>
      <c r="I99" s="70"/>
      <c r="J99" s="70"/>
      <c r="K99" s="70"/>
      <c r="L99" s="70"/>
      <c r="M99" s="70"/>
      <c r="N99" s="70"/>
      <c r="O99" s="70"/>
      <c r="P99" s="70"/>
      <c r="Q99" s="70"/>
    </row>
    <row r="100" spans="1:17" ht="15.75">
      <c r="A100" s="43"/>
      <c r="B100" s="70"/>
      <c r="C100" s="70"/>
      <c r="D100" s="70"/>
      <c r="E100" s="70"/>
      <c r="F100" s="70"/>
      <c r="G100" s="70"/>
      <c r="H100" s="70"/>
      <c r="I100" s="70"/>
      <c r="J100" s="70"/>
      <c r="K100" s="70"/>
      <c r="L100" s="70"/>
      <c r="M100" s="70"/>
      <c r="N100" s="70"/>
      <c r="O100" s="70"/>
      <c r="P100" s="70"/>
      <c r="Q100" s="70"/>
    </row>
    <row r="101" spans="1:17" ht="15.75">
      <c r="A101" s="43"/>
      <c r="B101" s="70"/>
      <c r="C101" s="70"/>
      <c r="D101" s="70"/>
      <c r="E101" s="70"/>
      <c r="F101" s="70"/>
      <c r="G101" s="70"/>
      <c r="H101" s="70"/>
      <c r="I101" s="70"/>
      <c r="J101" s="70"/>
      <c r="K101" s="70"/>
      <c r="L101" s="70"/>
      <c r="M101" s="70"/>
      <c r="N101" s="70"/>
      <c r="O101" s="70"/>
      <c r="P101" s="70"/>
      <c r="Q101" s="70"/>
    </row>
    <row r="102" spans="1:17" ht="15.75">
      <c r="A102" s="43"/>
      <c r="B102" s="70"/>
      <c r="C102" s="70"/>
      <c r="D102" s="70"/>
      <c r="E102" s="70"/>
      <c r="F102" s="70"/>
      <c r="G102" s="70"/>
      <c r="H102" s="70"/>
      <c r="I102" s="70"/>
      <c r="J102" s="70"/>
      <c r="K102" s="70"/>
      <c r="L102" s="70"/>
      <c r="M102" s="70"/>
      <c r="N102" s="70"/>
      <c r="O102" s="70"/>
      <c r="P102" s="70"/>
      <c r="Q102" s="70"/>
    </row>
    <row r="103" spans="1:17" ht="15.75">
      <c r="A103" s="43"/>
      <c r="B103" s="70"/>
      <c r="C103" s="70"/>
      <c r="D103" s="70"/>
      <c r="E103" s="70"/>
      <c r="F103" s="70"/>
      <c r="G103" s="70"/>
      <c r="H103" s="70"/>
      <c r="I103" s="70"/>
      <c r="J103" s="70"/>
      <c r="K103" s="70"/>
      <c r="L103" s="70"/>
      <c r="M103" s="70"/>
      <c r="N103" s="70"/>
      <c r="O103" s="70"/>
      <c r="P103" s="70"/>
      <c r="Q103" s="70"/>
    </row>
    <row r="104" spans="1:17" ht="15.75">
      <c r="A104" s="43"/>
      <c r="B104" s="70"/>
      <c r="C104" s="70"/>
      <c r="D104" s="70"/>
      <c r="E104" s="70"/>
      <c r="F104" s="70"/>
      <c r="G104" s="70"/>
      <c r="H104" s="70"/>
      <c r="I104" s="70"/>
      <c r="J104" s="70"/>
      <c r="K104" s="70"/>
      <c r="L104" s="70"/>
      <c r="M104" s="70"/>
      <c r="N104" s="70"/>
      <c r="O104" s="70"/>
      <c r="P104" s="70"/>
      <c r="Q104" s="70"/>
    </row>
    <row r="105" spans="1:17" ht="15.75">
      <c r="A105" s="43"/>
      <c r="B105" s="70"/>
      <c r="C105" s="70"/>
      <c r="D105" s="70"/>
      <c r="E105" s="70"/>
      <c r="F105" s="70"/>
      <c r="G105" s="70"/>
      <c r="H105" s="70"/>
      <c r="I105" s="70"/>
      <c r="J105" s="70"/>
      <c r="K105" s="70"/>
      <c r="L105" s="70"/>
      <c r="M105" s="70"/>
      <c r="N105" s="70"/>
      <c r="O105" s="70"/>
      <c r="P105" s="70"/>
      <c r="Q105" s="70"/>
    </row>
    <row r="106" spans="1:17" ht="15.75">
      <c r="A106" s="43"/>
      <c r="B106" s="70"/>
      <c r="C106" s="70"/>
      <c r="D106" s="70"/>
      <c r="E106" s="70"/>
      <c r="F106" s="70"/>
      <c r="G106" s="70"/>
      <c r="H106" s="70"/>
      <c r="I106" s="70"/>
      <c r="J106" s="70"/>
      <c r="K106" s="70"/>
      <c r="L106" s="70"/>
      <c r="M106" s="70"/>
      <c r="N106" s="70"/>
      <c r="O106" s="70"/>
      <c r="P106" s="70"/>
      <c r="Q106" s="70"/>
    </row>
    <row r="107" spans="1:17" ht="15.75">
      <c r="A107" s="43"/>
      <c r="B107" s="70"/>
      <c r="C107" s="70"/>
      <c r="D107" s="70"/>
      <c r="E107" s="70"/>
      <c r="F107" s="70"/>
      <c r="G107" s="70"/>
      <c r="H107" s="70"/>
      <c r="I107" s="70"/>
      <c r="J107" s="70"/>
      <c r="K107" s="70"/>
      <c r="L107" s="70"/>
      <c r="M107" s="70"/>
      <c r="N107" s="70"/>
      <c r="O107" s="70"/>
      <c r="P107" s="70"/>
      <c r="Q107" s="70"/>
    </row>
    <row r="108" spans="1:17" ht="15.75">
      <c r="A108" s="43"/>
      <c r="B108" s="70"/>
      <c r="C108" s="70"/>
      <c r="D108" s="70"/>
      <c r="E108" s="70"/>
      <c r="F108" s="70"/>
      <c r="G108" s="70"/>
      <c r="H108" s="70"/>
      <c r="I108" s="70"/>
      <c r="J108" s="70"/>
      <c r="K108" s="70"/>
      <c r="L108" s="70"/>
      <c r="M108" s="70"/>
      <c r="N108" s="70"/>
      <c r="O108" s="70"/>
      <c r="P108" s="70"/>
      <c r="Q108" s="70"/>
    </row>
    <row r="109" spans="1:17" ht="15.75">
      <c r="A109" s="43"/>
      <c r="B109" s="70"/>
      <c r="C109" s="70"/>
      <c r="D109" s="70"/>
      <c r="E109" s="70"/>
      <c r="F109" s="70"/>
      <c r="G109" s="70"/>
      <c r="H109" s="70"/>
      <c r="I109" s="70"/>
      <c r="J109" s="70"/>
      <c r="K109" s="70"/>
      <c r="L109" s="70"/>
      <c r="M109" s="70"/>
      <c r="N109" s="70"/>
      <c r="O109" s="70"/>
      <c r="P109" s="70"/>
      <c r="Q109" s="70"/>
    </row>
    <row r="110" spans="1:17" ht="15.75">
      <c r="A110" s="43"/>
      <c r="B110" s="70"/>
      <c r="C110" s="70"/>
      <c r="D110" s="70"/>
      <c r="E110" s="70"/>
      <c r="F110" s="70"/>
      <c r="G110" s="70"/>
      <c r="H110" s="70"/>
      <c r="I110" s="70"/>
      <c r="J110" s="70"/>
      <c r="K110" s="70"/>
      <c r="L110" s="70"/>
      <c r="M110" s="70"/>
      <c r="N110" s="70"/>
      <c r="O110" s="70"/>
      <c r="P110" s="70"/>
      <c r="Q110" s="70"/>
    </row>
    <row r="111" spans="1:17" ht="15.75">
      <c r="A111" s="43"/>
      <c r="B111" s="70"/>
      <c r="C111" s="70"/>
      <c r="D111" s="70"/>
      <c r="E111" s="70"/>
      <c r="F111" s="70"/>
      <c r="G111" s="70"/>
      <c r="H111" s="70"/>
      <c r="I111" s="70"/>
      <c r="J111" s="70"/>
      <c r="K111" s="70"/>
      <c r="L111" s="70"/>
      <c r="M111" s="70"/>
      <c r="N111" s="70"/>
      <c r="O111" s="70"/>
      <c r="P111" s="70"/>
      <c r="Q111" s="70"/>
    </row>
    <row r="112" spans="1:17" ht="15.75">
      <c r="A112" s="43"/>
      <c r="B112" s="70"/>
      <c r="C112" s="70"/>
      <c r="D112" s="70"/>
      <c r="E112" s="70"/>
      <c r="F112" s="70"/>
      <c r="G112" s="70"/>
      <c r="H112" s="70"/>
      <c r="I112" s="70"/>
      <c r="J112" s="70"/>
      <c r="K112" s="70"/>
      <c r="L112" s="70"/>
      <c r="M112" s="70"/>
      <c r="N112" s="70"/>
      <c r="O112" s="70"/>
      <c r="P112" s="70"/>
      <c r="Q112" s="70"/>
    </row>
    <row r="113" spans="1:17" ht="15.75">
      <c r="A113" s="43"/>
      <c r="B113" s="43"/>
      <c r="C113" s="43"/>
      <c r="D113" s="43"/>
      <c r="E113" s="43"/>
      <c r="F113" s="43"/>
      <c r="G113" s="43"/>
      <c r="H113" s="43"/>
      <c r="I113" s="43"/>
      <c r="J113" s="43"/>
      <c r="K113" s="43"/>
      <c r="L113" s="43"/>
      <c r="M113" s="43"/>
      <c r="N113" s="43"/>
      <c r="O113" s="43"/>
      <c r="P113" s="43"/>
      <c r="Q113" s="43"/>
    </row>
    <row r="114" spans="1:17" ht="15.75">
      <c r="A114" s="43"/>
      <c r="B114" s="43"/>
      <c r="C114" s="43"/>
      <c r="D114" s="43"/>
      <c r="E114" s="43"/>
      <c r="F114" s="43"/>
      <c r="G114" s="43"/>
      <c r="H114" s="43"/>
      <c r="I114" s="43"/>
      <c r="J114" s="43"/>
      <c r="K114" s="43"/>
      <c r="L114" s="43"/>
      <c r="M114" s="43"/>
      <c r="N114" s="43"/>
      <c r="O114" s="43"/>
      <c r="P114" s="43"/>
      <c r="Q114" s="43"/>
    </row>
    <row r="115" spans="1:17" ht="15.75">
      <c r="A115" s="43"/>
      <c r="B115" s="43"/>
      <c r="C115" s="43"/>
      <c r="D115" s="43"/>
      <c r="E115" s="43"/>
      <c r="F115" s="43"/>
      <c r="G115" s="43"/>
      <c r="H115" s="43"/>
      <c r="I115" s="43"/>
      <c r="J115" s="43"/>
      <c r="K115" s="43"/>
      <c r="L115" s="43"/>
      <c r="M115" s="43"/>
      <c r="N115" s="43"/>
      <c r="O115" s="43"/>
      <c r="P115" s="43"/>
      <c r="Q115" s="43"/>
    </row>
    <row r="116" spans="1:17" ht="15.75">
      <c r="A116" s="43"/>
      <c r="B116" s="43"/>
      <c r="C116" s="43"/>
      <c r="D116" s="43"/>
      <c r="E116" s="43"/>
      <c r="F116" s="43"/>
      <c r="G116" s="43"/>
      <c r="H116" s="43"/>
      <c r="I116" s="43"/>
      <c r="J116" s="43"/>
      <c r="K116" s="43"/>
      <c r="L116" s="43"/>
      <c r="M116" s="43"/>
      <c r="N116" s="43"/>
      <c r="O116" s="43"/>
      <c r="P116" s="43"/>
      <c r="Q116" s="43"/>
    </row>
    <row r="117" spans="1:17" ht="15.75">
      <c r="A117" s="43"/>
      <c r="B117" s="43"/>
      <c r="C117" s="43"/>
      <c r="D117" s="43"/>
      <c r="E117" s="43"/>
      <c r="F117" s="43"/>
      <c r="G117" s="43"/>
      <c r="H117" s="43"/>
      <c r="I117" s="43"/>
      <c r="J117" s="43"/>
      <c r="K117" s="43"/>
      <c r="L117" s="43"/>
      <c r="M117" s="43"/>
      <c r="N117" s="43"/>
      <c r="O117" s="43"/>
      <c r="P117" s="43"/>
      <c r="Q117" s="43"/>
    </row>
    <row r="118" spans="1:17" ht="15.75">
      <c r="A118" s="43"/>
      <c r="B118" s="43"/>
      <c r="C118" s="43"/>
      <c r="D118" s="43"/>
      <c r="E118" s="43"/>
      <c r="F118" s="43"/>
      <c r="G118" s="43"/>
      <c r="H118" s="43"/>
      <c r="I118" s="43"/>
      <c r="J118" s="43"/>
      <c r="K118" s="43"/>
      <c r="L118" s="43"/>
      <c r="M118" s="43"/>
      <c r="N118" s="43"/>
      <c r="O118" s="43"/>
      <c r="P118" s="43"/>
      <c r="Q118" s="43"/>
    </row>
    <row r="119" spans="1:17" ht="15.75">
      <c r="A119" s="43"/>
      <c r="B119" s="43"/>
      <c r="C119" s="43"/>
      <c r="D119" s="43"/>
      <c r="E119" s="43"/>
      <c r="F119" s="43"/>
      <c r="G119" s="43"/>
      <c r="H119" s="43"/>
      <c r="I119" s="43"/>
      <c r="J119" s="43"/>
      <c r="K119" s="43"/>
      <c r="L119" s="43"/>
      <c r="M119" s="43"/>
      <c r="N119" s="43"/>
      <c r="O119" s="43"/>
      <c r="P119" s="43"/>
      <c r="Q119" s="43"/>
    </row>
    <row r="120" spans="1:17" ht="15.75">
      <c r="A120" s="43"/>
      <c r="B120" s="43"/>
      <c r="C120" s="43"/>
      <c r="D120" s="43"/>
      <c r="E120" s="43"/>
      <c r="F120" s="43"/>
      <c r="G120" s="43"/>
      <c r="H120" s="43"/>
      <c r="I120" s="43"/>
      <c r="J120" s="43"/>
      <c r="K120" s="43"/>
      <c r="L120" s="43"/>
      <c r="M120" s="43"/>
      <c r="N120" s="43"/>
      <c r="O120" s="43"/>
      <c r="P120" s="43"/>
      <c r="Q120" s="43"/>
    </row>
    <row r="121" spans="1:17" ht="15.75">
      <c r="A121" s="43"/>
      <c r="B121" s="43"/>
      <c r="C121" s="43"/>
      <c r="D121" s="43"/>
      <c r="E121" s="43"/>
      <c r="F121" s="43"/>
      <c r="G121" s="43"/>
      <c r="H121" s="43"/>
      <c r="I121" s="43"/>
      <c r="J121" s="43"/>
      <c r="K121" s="43"/>
      <c r="L121" s="43"/>
      <c r="M121" s="43"/>
      <c r="N121" s="43"/>
      <c r="O121" s="43"/>
      <c r="P121" s="43"/>
      <c r="Q121" s="43"/>
    </row>
    <row r="122" spans="1:17" ht="15.75">
      <c r="A122" s="43"/>
      <c r="B122" s="43"/>
      <c r="C122" s="43"/>
      <c r="D122" s="43"/>
      <c r="E122" s="43"/>
      <c r="F122" s="43"/>
      <c r="G122" s="43"/>
      <c r="H122" s="43"/>
      <c r="I122" s="43"/>
      <c r="J122" s="43"/>
      <c r="K122" s="43"/>
      <c r="L122" s="43"/>
      <c r="M122" s="43"/>
      <c r="N122" s="43"/>
      <c r="O122" s="43"/>
      <c r="P122" s="43"/>
      <c r="Q122" s="43"/>
    </row>
    <row r="123" spans="1:17" ht="15.75">
      <c r="A123" s="43"/>
      <c r="B123" s="43"/>
      <c r="C123" s="43"/>
      <c r="D123" s="43"/>
      <c r="E123" s="43"/>
      <c r="F123" s="43"/>
      <c r="G123" s="43"/>
      <c r="H123" s="43"/>
      <c r="I123" s="43"/>
      <c r="J123" s="43"/>
      <c r="K123" s="43"/>
      <c r="L123" s="43"/>
      <c r="M123" s="43"/>
      <c r="N123" s="43"/>
      <c r="O123" s="43"/>
      <c r="P123" s="43"/>
      <c r="Q123" s="43"/>
    </row>
    <row r="124" spans="1:17" ht="15.75">
      <c r="A124" s="43"/>
      <c r="B124" s="43"/>
      <c r="C124" s="43"/>
      <c r="D124" s="43"/>
      <c r="E124" s="43"/>
      <c r="F124" s="43"/>
      <c r="G124" s="43"/>
      <c r="H124" s="43"/>
      <c r="I124" s="43"/>
      <c r="J124" s="43"/>
      <c r="K124" s="43"/>
      <c r="L124" s="43"/>
      <c r="M124" s="43"/>
      <c r="N124" s="43"/>
      <c r="O124" s="43"/>
      <c r="P124" s="43"/>
      <c r="Q124" s="43"/>
    </row>
    <row r="125" spans="1:17" ht="15.75">
      <c r="A125" s="43"/>
      <c r="B125" s="43"/>
      <c r="C125" s="43"/>
      <c r="D125" s="43"/>
      <c r="E125" s="43"/>
      <c r="F125" s="43"/>
      <c r="G125" s="43"/>
      <c r="H125" s="43"/>
      <c r="I125" s="43"/>
      <c r="J125" s="43"/>
      <c r="K125" s="43"/>
      <c r="L125" s="43"/>
      <c r="M125" s="43"/>
      <c r="N125" s="43"/>
      <c r="O125" s="43"/>
      <c r="P125" s="43"/>
      <c r="Q125" s="43"/>
    </row>
    <row r="126" spans="1:17" ht="15.75">
      <c r="A126" s="43"/>
      <c r="B126" s="43"/>
      <c r="C126" s="43"/>
      <c r="D126" s="43"/>
      <c r="E126" s="43"/>
      <c r="F126" s="43"/>
      <c r="G126" s="43"/>
      <c r="H126" s="43"/>
      <c r="I126" s="43"/>
      <c r="J126" s="43"/>
      <c r="K126" s="43"/>
      <c r="L126" s="43"/>
      <c r="M126" s="43"/>
      <c r="N126" s="43"/>
      <c r="O126" s="43"/>
      <c r="P126" s="43"/>
      <c r="Q126" s="43"/>
    </row>
    <row r="127" spans="1:17" ht="15.75">
      <c r="A127" s="43"/>
      <c r="B127" s="43"/>
      <c r="C127" s="43"/>
      <c r="D127" s="43"/>
      <c r="E127" s="43"/>
      <c r="F127" s="43"/>
      <c r="G127" s="43"/>
      <c r="H127" s="43"/>
      <c r="I127" s="43"/>
      <c r="J127" s="43"/>
      <c r="K127" s="43"/>
      <c r="L127" s="43"/>
      <c r="M127" s="43"/>
      <c r="N127" s="43"/>
      <c r="O127" s="43"/>
      <c r="P127" s="43"/>
      <c r="Q127" s="43"/>
    </row>
    <row r="128" spans="1:17" ht="15.75">
      <c r="A128" s="43"/>
      <c r="B128" s="43"/>
      <c r="C128" s="43"/>
      <c r="D128" s="43"/>
      <c r="E128" s="43"/>
      <c r="F128" s="43"/>
      <c r="G128" s="43"/>
      <c r="H128" s="43"/>
      <c r="I128" s="43"/>
      <c r="J128" s="43"/>
      <c r="K128" s="43"/>
      <c r="L128" s="43"/>
      <c r="M128" s="43"/>
      <c r="N128" s="43"/>
      <c r="O128" s="43"/>
      <c r="P128" s="43"/>
      <c r="Q128" s="43"/>
    </row>
    <row r="129" spans="1:17" ht="15.75">
      <c r="A129" s="43"/>
      <c r="B129" s="43"/>
      <c r="C129" s="43"/>
      <c r="D129" s="43"/>
      <c r="E129" s="43"/>
      <c r="F129" s="43"/>
      <c r="G129" s="43"/>
      <c r="H129" s="43"/>
      <c r="I129" s="43"/>
      <c r="J129" s="43"/>
      <c r="K129" s="43"/>
      <c r="L129" s="43"/>
      <c r="M129" s="43"/>
      <c r="N129" s="43"/>
      <c r="O129" s="43"/>
      <c r="P129" s="43"/>
      <c r="Q129" s="43"/>
    </row>
  </sheetData>
  <sheetProtection password="CC6B" sheet="1" selectLockedCells="1"/>
  <mergeCells count="62">
    <mergeCell ref="C36:D36"/>
    <mergeCell ref="F36:M36"/>
    <mergeCell ref="C37:D37"/>
    <mergeCell ref="F37:M37"/>
    <mergeCell ref="L10:M13"/>
    <mergeCell ref="L9:M9"/>
    <mergeCell ref="D9:E9"/>
    <mergeCell ref="D10:E11"/>
    <mergeCell ref="D12:E13"/>
    <mergeCell ref="H10:I11"/>
    <mergeCell ref="C39:D39"/>
    <mergeCell ref="F39:M39"/>
    <mergeCell ref="C40:D40"/>
    <mergeCell ref="F40:M40"/>
    <mergeCell ref="C38:D38"/>
    <mergeCell ref="F38:M38"/>
    <mergeCell ref="C34:D34"/>
    <mergeCell ref="F34:M34"/>
    <mergeCell ref="C35:D35"/>
    <mergeCell ref="F35:M35"/>
    <mergeCell ref="C28:D28"/>
    <mergeCell ref="F28:M28"/>
    <mergeCell ref="C29:D29"/>
    <mergeCell ref="F29:M29"/>
    <mergeCell ref="C30:D30"/>
    <mergeCell ref="F30:M30"/>
    <mergeCell ref="C32:M32"/>
    <mergeCell ref="B22:C23"/>
    <mergeCell ref="C25:M25"/>
    <mergeCell ref="C27:D27"/>
    <mergeCell ref="F27:M27"/>
    <mergeCell ref="B15:C16"/>
    <mergeCell ref="D15:K16"/>
    <mergeCell ref="B17:K18"/>
    <mergeCell ref="L21:M22"/>
    <mergeCell ref="L15:M15"/>
    <mergeCell ref="N21:P22"/>
    <mergeCell ref="B12:C13"/>
    <mergeCell ref="F12:G13"/>
    <mergeCell ref="J14:O14"/>
    <mergeCell ref="L16:M19"/>
    <mergeCell ref="N16:P19"/>
    <mergeCell ref="B10:C11"/>
    <mergeCell ref="F10:G11"/>
    <mergeCell ref="J10:K13"/>
    <mergeCell ref="H12:I13"/>
    <mergeCell ref="F2:G2"/>
    <mergeCell ref="H2:O2"/>
    <mergeCell ref="J3:M3"/>
    <mergeCell ref="D3:I3"/>
    <mergeCell ref="B6:B7"/>
    <mergeCell ref="C6:G7"/>
    <mergeCell ref="L7:P7"/>
    <mergeCell ref="B4:B5"/>
    <mergeCell ref="C4:J5"/>
    <mergeCell ref="M4:P4"/>
    <mergeCell ref="M5:P5"/>
    <mergeCell ref="N15:P15"/>
    <mergeCell ref="B9:C9"/>
    <mergeCell ref="F9:G9"/>
    <mergeCell ref="H9:I9"/>
    <mergeCell ref="J9:K9"/>
  </mergeCells>
  <dataValidations count="1">
    <dataValidation allowBlank="1" showInputMessage="1" showErrorMessage="1" imeMode="halfAlpha" sqref="L7:P7"/>
  </dataValidations>
  <printOptions/>
  <pageMargins left="0.7" right="0.7" top="0.75" bottom="0.75" header="0.3" footer="0.3"/>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B2:J23"/>
  <sheetViews>
    <sheetView zoomScalePageLayoutView="0" workbookViewId="0" topLeftCell="A1">
      <selection activeCell="G31" sqref="G31"/>
    </sheetView>
  </sheetViews>
  <sheetFormatPr defaultColWidth="9.140625" defaultRowHeight="15"/>
  <cols>
    <col min="1" max="1" width="9.00390625" style="4" customWidth="1"/>
    <col min="2" max="2" width="28.8515625" style="4" bestFit="1" customWidth="1"/>
    <col min="3" max="10" width="10.57421875" style="4" customWidth="1"/>
    <col min="11" max="16384" width="9.00390625" style="4" customWidth="1"/>
  </cols>
  <sheetData>
    <row r="2" spans="2:4" ht="15.75">
      <c r="B2" s="189">
        <f>+'申込書 (シングルス用) '!C3</f>
      </c>
      <c r="C2" s="189"/>
      <c r="D2" s="189"/>
    </row>
    <row r="4" spans="3:7" ht="15.75">
      <c r="C4" s="82" t="s">
        <v>87</v>
      </c>
      <c r="D4" s="82" t="s">
        <v>88</v>
      </c>
      <c r="E4" s="82" t="s">
        <v>89</v>
      </c>
      <c r="F4" s="82" t="s">
        <v>90</v>
      </c>
      <c r="G4" s="82" t="s">
        <v>91</v>
      </c>
    </row>
    <row r="5" spans="2:8" ht="19.5">
      <c r="B5" s="5"/>
      <c r="C5" s="190" t="s">
        <v>12</v>
      </c>
      <c r="D5" s="190"/>
      <c r="E5" s="190" t="s">
        <v>13</v>
      </c>
      <c r="F5" s="190"/>
      <c r="G5" s="6" t="s">
        <v>92</v>
      </c>
      <c r="H5" s="5"/>
    </row>
    <row r="6" spans="2:8" ht="21">
      <c r="B6" s="5"/>
      <c r="C6" s="7" t="s">
        <v>84</v>
      </c>
      <c r="D6" s="7" t="s">
        <v>85</v>
      </c>
      <c r="E6" s="7" t="s">
        <v>84</v>
      </c>
      <c r="F6" s="7" t="s">
        <v>85</v>
      </c>
      <c r="G6" s="7" t="s">
        <v>86</v>
      </c>
      <c r="H6" s="8"/>
    </row>
    <row r="7" spans="2:10" ht="16.5">
      <c r="B7" s="5">
        <f>+B2</f>
      </c>
      <c r="C7" s="9">
        <f>+'申込書 (シングルス用) '!N6</f>
        <v>0</v>
      </c>
      <c r="D7" s="9">
        <f>+'申込書 (シングルス用) '!N7</f>
        <v>0</v>
      </c>
      <c r="E7" s="9">
        <f>+'申込書 (シングルス用) '!N8</f>
        <v>0</v>
      </c>
      <c r="F7" s="9">
        <f>+'申込書 (シングルス用) '!N9</f>
        <v>0</v>
      </c>
      <c r="G7" s="9">
        <f>+'申込書 (シングルス用) '!N10</f>
        <v>0</v>
      </c>
      <c r="H7" s="10">
        <f>SUM(C7:G7)</f>
        <v>0</v>
      </c>
      <c r="J7" s="4" t="b">
        <f>+H7=F10</f>
        <v>1</v>
      </c>
    </row>
    <row r="9" spans="3:6" ht="15.75">
      <c r="C9" s="78" t="s">
        <v>45</v>
      </c>
      <c r="D9" s="78" t="s">
        <v>46</v>
      </c>
      <c r="E9" s="78" t="s">
        <v>48</v>
      </c>
      <c r="F9" s="11" t="s">
        <v>47</v>
      </c>
    </row>
    <row r="10" spans="2:6" ht="15.75">
      <c r="B10" s="3">
        <f>+B2</f>
      </c>
      <c r="C10" s="79">
        <f>'送付表・お手伝い'!N16</f>
        <v>0</v>
      </c>
      <c r="D10" s="80" t="e">
        <f>送付表・お手伝い!#REF!</f>
        <v>#REF!</v>
      </c>
      <c r="E10" s="78">
        <f>'送付表・お手伝い'!D15</f>
        <v>0</v>
      </c>
      <c r="F10" s="81">
        <f>'送付表・お手伝い'!L10</f>
        <v>0</v>
      </c>
    </row>
    <row r="14" spans="3:10" ht="16.5">
      <c r="C14" s="77" t="s">
        <v>28</v>
      </c>
      <c r="D14" s="11" t="s">
        <v>26</v>
      </c>
      <c r="E14" s="12" t="s">
        <v>83</v>
      </c>
      <c r="F14" s="11" t="s">
        <v>27</v>
      </c>
      <c r="H14" s="4" t="s">
        <v>93</v>
      </c>
      <c r="I14" s="4" t="s">
        <v>54</v>
      </c>
      <c r="J14" s="11" t="s">
        <v>27</v>
      </c>
    </row>
    <row r="15" spans="2:10" ht="16.5">
      <c r="B15" s="4">
        <f>+B2</f>
      </c>
      <c r="C15" s="2" t="e">
        <f>送付表・お手伝い!#REF!</f>
        <v>#REF!</v>
      </c>
      <c r="D15" s="2" t="e">
        <f>送付表・お手伝い!#REF!</f>
        <v>#REF!</v>
      </c>
      <c r="E15" s="2" t="e">
        <f>送付表・お手伝い!#REF!</f>
        <v>#REF!</v>
      </c>
      <c r="F15" s="2" t="e">
        <f>送付表・お手伝い!#REF!</f>
        <v>#REF!</v>
      </c>
      <c r="I15" s="4" t="e">
        <f>SUM(D15:E15)</f>
        <v>#REF!</v>
      </c>
      <c r="J15" s="4" t="e">
        <f>+F15</f>
        <v>#REF!</v>
      </c>
    </row>
    <row r="16" ht="15.75">
      <c r="C16" s="4">
        <f>+IF('[1]送付表・役員'!U10="","",'[1]送付表・役員'!U10)</f>
      </c>
    </row>
    <row r="17" ht="15.75">
      <c r="C17" s="4">
        <f>+IF('[1]送付表・役員'!U11="","",'[1]送付表・役員'!U11)</f>
      </c>
    </row>
    <row r="18" ht="15.75">
      <c r="C18" s="4">
        <f>+IF('[1]送付表・役員'!U12="","",'[1]送付表・役員'!U12)</f>
      </c>
    </row>
    <row r="19" ht="15.75">
      <c r="C19" s="4">
        <f>+IF('[1]送付表・役員'!U13="","",'[1]送付表・役員'!U13)</f>
      </c>
    </row>
    <row r="20" ht="15.75">
      <c r="C20" s="4">
        <f>+IF('[1]送付表・役員'!U14="","",'[1]送付表・役員'!U14)</f>
      </c>
    </row>
    <row r="21" ht="15.75">
      <c r="C21" s="4">
        <f>+IF('[1]送付表・役員'!U15="","",'[1]送付表・役員'!U15)</f>
      </c>
    </row>
    <row r="22" ht="15.75">
      <c r="C22" s="4">
        <f>+IF('[1]送付表・役員'!U16="","",'[1]送付表・役員'!U16)</f>
      </c>
    </row>
    <row r="23" ht="15.75">
      <c r="C23" s="4">
        <f>+IF('[1]送付表・役員'!U17="","",'[1]送付表・役員'!U17)</f>
      </c>
    </row>
  </sheetData>
  <sheetProtection selectLockedCells="1"/>
  <mergeCells count="3">
    <mergeCell ref="B2:D2"/>
    <mergeCell ref="C5:D5"/>
    <mergeCell ref="E5:F5"/>
  </mergeCells>
  <conditionalFormatting sqref="C7:G7">
    <cfRule type="expression" priority="3" dxfId="6" stopIfTrue="1">
      <formula>MOD(ROW(),2)=0</formula>
    </cfRule>
  </conditionalFormatting>
  <conditionalFormatting sqref="C15:F15">
    <cfRule type="expression" priority="2" dxfId="6" stopIfTrue="1">
      <formula>MOD(ROW(),2)=0</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HP-user</cp:lastModifiedBy>
  <cp:lastPrinted>2018-06-25T13:57:27Z</cp:lastPrinted>
  <dcterms:created xsi:type="dcterms:W3CDTF">2018-05-30T04:03:13Z</dcterms:created>
  <dcterms:modified xsi:type="dcterms:W3CDTF">2021-11-07T15:28:20Z</dcterms:modified>
  <cp:category/>
  <cp:version/>
  <cp:contentType/>
  <cp:contentStatus/>
</cp:coreProperties>
</file>